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REK/"/>
    </mc:Choice>
  </mc:AlternateContent>
  <xr:revisionPtr revIDLastSave="0" documentId="8_{9DE0A64E-2B2F-8245-A721-F3BC1BD51D8C}" xr6:coauthVersionLast="47" xr6:coauthVersionMax="47" xr10:uidLastSave="{00000000-0000-0000-0000-000000000000}"/>
  <bookViews>
    <workbookView xWindow="1240" yWindow="460" windowWidth="26040" windowHeight="16140" activeTab="8" xr2:uid="{E50396C9-E933-5F4E-AF1A-35F3CA9518D4}"/>
  </bookViews>
  <sheets>
    <sheet name="Statewide" sheetId="14" r:id="rId1"/>
    <sheet name="Type 1" sheetId="19" r:id="rId2"/>
    <sheet name="Type 2" sheetId="3" r:id="rId3"/>
    <sheet name="Type 3" sheetId="4" r:id="rId4"/>
    <sheet name="Type 4" sheetId="5" r:id="rId5"/>
    <sheet name="Type 5" sheetId="6" r:id="rId6"/>
    <sheet name="Type 6" sheetId="7" r:id="rId7"/>
    <sheet name="Type 7" sheetId="8" r:id="rId8"/>
    <sheet name="Type 8" sheetId="9" r:id="rId9"/>
    <sheet name="ESCs" sheetId="12" r:id="rId10"/>
    <sheet name="Sheet1" sheetId="20" r:id="rId11"/>
  </sheets>
  <definedNames>
    <definedName name="_xlnm._FilterDatabase" localSheetId="0" hidden="1">Statewide!$A$1:$P$614</definedName>
    <definedName name="_xlnm._FilterDatabase" localSheetId="2" hidden="1">'Type 2'!$A$1:$M$511</definedName>
    <definedName name="_xlnm._FilterDatabase" localSheetId="3" hidden="1">'Type 3'!$A$1:$M$115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3" i="14" l="1"/>
  <c r="K92" i="5" l="1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2" i="8"/>
  <c r="K50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2" i="8"/>
  <c r="J54" i="12" l="1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17" i="12"/>
  <c r="K16" i="12"/>
  <c r="K15" i="12"/>
  <c r="K14" i="12"/>
  <c r="K13" i="12"/>
  <c r="K12" i="12"/>
  <c r="K11" i="12"/>
  <c r="K10" i="12"/>
  <c r="K9" i="12"/>
  <c r="K8" i="12"/>
  <c r="K7" i="12"/>
  <c r="K3" i="12"/>
  <c r="K4" i="12"/>
  <c r="K5" i="12"/>
  <c r="K6" i="12"/>
  <c r="B26" i="20"/>
  <c r="C26" i="20"/>
  <c r="A26" i="20"/>
  <c r="K2" i="12"/>
  <c r="K54" i="12" l="1"/>
  <c r="D26" i="20"/>
  <c r="I54" i="12"/>
  <c r="M126" i="19" l="1"/>
  <c r="L126" i="19"/>
  <c r="K126" i="19"/>
  <c r="J126" i="19"/>
  <c r="K128" i="19" s="1"/>
  <c r="K109" i="3"/>
  <c r="J109" i="3"/>
  <c r="M107" i="3"/>
  <c r="L107" i="3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M98" i="3"/>
  <c r="L98" i="3"/>
  <c r="M97" i="3"/>
  <c r="L97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M79" i="3"/>
  <c r="L79" i="3"/>
  <c r="M78" i="3"/>
  <c r="L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M2" i="3"/>
  <c r="L2" i="3"/>
  <c r="K114" i="4"/>
  <c r="J114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K610" i="14"/>
  <c r="J610" i="14"/>
  <c r="M608" i="14"/>
  <c r="L608" i="14"/>
  <c r="M607" i="14"/>
  <c r="L607" i="14"/>
  <c r="M606" i="14"/>
  <c r="L606" i="14"/>
  <c r="M605" i="14"/>
  <c r="L605" i="14"/>
  <c r="M604" i="14"/>
  <c r="L604" i="14"/>
  <c r="M603" i="14"/>
  <c r="L603" i="14"/>
  <c r="M602" i="14"/>
  <c r="L602" i="14"/>
  <c r="M601" i="14"/>
  <c r="L601" i="14"/>
  <c r="M600" i="14"/>
  <c r="L600" i="14"/>
  <c r="M599" i="14"/>
  <c r="L599" i="14"/>
  <c r="M598" i="14"/>
  <c r="L598" i="14"/>
  <c r="M597" i="14"/>
  <c r="L597" i="14"/>
  <c r="M596" i="14"/>
  <c r="L596" i="14"/>
  <c r="M595" i="14"/>
  <c r="L595" i="14"/>
  <c r="M594" i="14"/>
  <c r="L594" i="14"/>
  <c r="M593" i="14"/>
  <c r="L593" i="14"/>
  <c r="M592" i="14"/>
  <c r="L592" i="14"/>
  <c r="M591" i="14"/>
  <c r="L591" i="14"/>
  <c r="M590" i="14"/>
  <c r="L590" i="14"/>
  <c r="M589" i="14"/>
  <c r="L589" i="14"/>
  <c r="M588" i="14"/>
  <c r="L588" i="14"/>
  <c r="M587" i="14"/>
  <c r="L587" i="14"/>
  <c r="M586" i="14"/>
  <c r="L586" i="14"/>
  <c r="M585" i="14"/>
  <c r="L585" i="14"/>
  <c r="M584" i="14"/>
  <c r="L584" i="14"/>
  <c r="M583" i="14"/>
  <c r="L583" i="14"/>
  <c r="M582" i="14"/>
  <c r="L582" i="14"/>
  <c r="M581" i="14"/>
  <c r="L581" i="14"/>
  <c r="M580" i="14"/>
  <c r="L580" i="14"/>
  <c r="M579" i="14"/>
  <c r="L579" i="14"/>
  <c r="M578" i="14"/>
  <c r="L578" i="14"/>
  <c r="M577" i="14"/>
  <c r="L577" i="14"/>
  <c r="M576" i="14"/>
  <c r="L576" i="14"/>
  <c r="M575" i="14"/>
  <c r="L575" i="14"/>
  <c r="M574" i="14"/>
  <c r="L574" i="14"/>
  <c r="M573" i="14"/>
  <c r="L573" i="14"/>
  <c r="M572" i="14"/>
  <c r="L572" i="14"/>
  <c r="M571" i="14"/>
  <c r="L571" i="14"/>
  <c r="M570" i="14"/>
  <c r="L570" i="14"/>
  <c r="M569" i="14"/>
  <c r="L569" i="14"/>
  <c r="M568" i="14"/>
  <c r="L568" i="14"/>
  <c r="M567" i="14"/>
  <c r="L567" i="14"/>
  <c r="M566" i="14"/>
  <c r="L566" i="14"/>
  <c r="M565" i="14"/>
  <c r="L565" i="14"/>
  <c r="M564" i="14"/>
  <c r="L564" i="14"/>
  <c r="M563" i="14"/>
  <c r="L563" i="14"/>
  <c r="M562" i="14"/>
  <c r="L562" i="14"/>
  <c r="M561" i="14"/>
  <c r="L561" i="14"/>
  <c r="M560" i="14"/>
  <c r="L560" i="14"/>
  <c r="M559" i="14"/>
  <c r="L559" i="14"/>
  <c r="M558" i="14"/>
  <c r="L558" i="14"/>
  <c r="M557" i="14"/>
  <c r="L557" i="14"/>
  <c r="M556" i="14"/>
  <c r="L556" i="14"/>
  <c r="M555" i="14"/>
  <c r="L555" i="14"/>
  <c r="M554" i="14"/>
  <c r="L554" i="14"/>
  <c r="M553" i="14"/>
  <c r="L553" i="14"/>
  <c r="M552" i="14"/>
  <c r="L552" i="14"/>
  <c r="M551" i="14"/>
  <c r="L551" i="14"/>
  <c r="M550" i="14"/>
  <c r="L550" i="14"/>
  <c r="M549" i="14"/>
  <c r="L549" i="14"/>
  <c r="M548" i="14"/>
  <c r="L548" i="14"/>
  <c r="M547" i="14"/>
  <c r="L547" i="14"/>
  <c r="M546" i="14"/>
  <c r="L546" i="14"/>
  <c r="M545" i="14"/>
  <c r="L545" i="14"/>
  <c r="M544" i="14"/>
  <c r="L544" i="14"/>
  <c r="M543" i="14"/>
  <c r="L543" i="14"/>
  <c r="M542" i="14"/>
  <c r="L542" i="14"/>
  <c r="M541" i="14"/>
  <c r="L541" i="14"/>
  <c r="M540" i="14"/>
  <c r="L540" i="14"/>
  <c r="M539" i="14"/>
  <c r="L539" i="14"/>
  <c r="M538" i="14"/>
  <c r="L538" i="14"/>
  <c r="M537" i="14"/>
  <c r="L537" i="14"/>
  <c r="M536" i="14"/>
  <c r="L536" i="14"/>
  <c r="M535" i="14"/>
  <c r="L535" i="14"/>
  <c r="M534" i="14"/>
  <c r="L534" i="14"/>
  <c r="M533" i="14"/>
  <c r="L533" i="14"/>
  <c r="M532" i="14"/>
  <c r="L532" i="14"/>
  <c r="M531" i="14"/>
  <c r="L531" i="14"/>
  <c r="M530" i="14"/>
  <c r="L530" i="14"/>
  <c r="M529" i="14"/>
  <c r="L529" i="14"/>
  <c r="M528" i="14"/>
  <c r="L528" i="14"/>
  <c r="M527" i="14"/>
  <c r="L527" i="14"/>
  <c r="M526" i="14"/>
  <c r="L526" i="14"/>
  <c r="M525" i="14"/>
  <c r="L525" i="14"/>
  <c r="M524" i="14"/>
  <c r="L524" i="14"/>
  <c r="M523" i="14"/>
  <c r="L523" i="14"/>
  <c r="M522" i="14"/>
  <c r="L522" i="14"/>
  <c r="M521" i="14"/>
  <c r="L521" i="14"/>
  <c r="M520" i="14"/>
  <c r="L520" i="14"/>
  <c r="M519" i="14"/>
  <c r="L519" i="14"/>
  <c r="M518" i="14"/>
  <c r="L518" i="14"/>
  <c r="M517" i="14"/>
  <c r="L517" i="14"/>
  <c r="M516" i="14"/>
  <c r="L516" i="14"/>
  <c r="M515" i="14"/>
  <c r="L515" i="14"/>
  <c r="M514" i="14"/>
  <c r="L514" i="14"/>
  <c r="M513" i="14"/>
  <c r="L513" i="14"/>
  <c r="M512" i="14"/>
  <c r="L512" i="14"/>
  <c r="M511" i="14"/>
  <c r="L511" i="14"/>
  <c r="M510" i="14"/>
  <c r="L510" i="14"/>
  <c r="M509" i="14"/>
  <c r="L509" i="14"/>
  <c r="M508" i="14"/>
  <c r="L508" i="14"/>
  <c r="M507" i="14"/>
  <c r="L507" i="14"/>
  <c r="M506" i="14"/>
  <c r="L506" i="14"/>
  <c r="M505" i="14"/>
  <c r="L505" i="14"/>
  <c r="M504" i="14"/>
  <c r="L504" i="14"/>
  <c r="M503" i="14"/>
  <c r="L503" i="14"/>
  <c r="M502" i="14"/>
  <c r="L502" i="14"/>
  <c r="M501" i="14"/>
  <c r="L501" i="14"/>
  <c r="M500" i="14"/>
  <c r="L500" i="14"/>
  <c r="M499" i="14"/>
  <c r="L499" i="14"/>
  <c r="M498" i="14"/>
  <c r="L498" i="14"/>
  <c r="M497" i="14"/>
  <c r="L497" i="14"/>
  <c r="M496" i="14"/>
  <c r="L496" i="14"/>
  <c r="M495" i="14"/>
  <c r="L495" i="14"/>
  <c r="M494" i="14"/>
  <c r="L494" i="14"/>
  <c r="M493" i="14"/>
  <c r="L493" i="14"/>
  <c r="M492" i="14"/>
  <c r="L492" i="14"/>
  <c r="M491" i="14"/>
  <c r="L491" i="14"/>
  <c r="M490" i="14"/>
  <c r="L490" i="14"/>
  <c r="M489" i="14"/>
  <c r="L489" i="14"/>
  <c r="M488" i="14"/>
  <c r="L488" i="14"/>
  <c r="M487" i="14"/>
  <c r="L487" i="14"/>
  <c r="M486" i="14"/>
  <c r="L486" i="14"/>
  <c r="M485" i="14"/>
  <c r="L485" i="14"/>
  <c r="M484" i="14"/>
  <c r="L484" i="14"/>
  <c r="M483" i="14"/>
  <c r="L483" i="14"/>
  <c r="M482" i="14"/>
  <c r="L482" i="14"/>
  <c r="M481" i="14"/>
  <c r="L481" i="14"/>
  <c r="M480" i="14"/>
  <c r="L480" i="14"/>
  <c r="M479" i="14"/>
  <c r="L479" i="14"/>
  <c r="M478" i="14"/>
  <c r="L478" i="14"/>
  <c r="M477" i="14"/>
  <c r="L477" i="14"/>
  <c r="M476" i="14"/>
  <c r="L476" i="14"/>
  <c r="M475" i="14"/>
  <c r="L475" i="14"/>
  <c r="M474" i="14"/>
  <c r="L474" i="14"/>
  <c r="M473" i="14"/>
  <c r="L473" i="14"/>
  <c r="M472" i="14"/>
  <c r="L472" i="14"/>
  <c r="M471" i="14"/>
  <c r="L471" i="14"/>
  <c r="M470" i="14"/>
  <c r="L470" i="14"/>
  <c r="M469" i="14"/>
  <c r="L469" i="14"/>
  <c r="M468" i="14"/>
  <c r="L468" i="14"/>
  <c r="M467" i="14"/>
  <c r="L467" i="14"/>
  <c r="M466" i="14"/>
  <c r="L466" i="14"/>
  <c r="M465" i="14"/>
  <c r="L465" i="14"/>
  <c r="M464" i="14"/>
  <c r="L464" i="14"/>
  <c r="M463" i="14"/>
  <c r="L463" i="14"/>
  <c r="M462" i="14"/>
  <c r="L462" i="14"/>
  <c r="M461" i="14"/>
  <c r="L461" i="14"/>
  <c r="M460" i="14"/>
  <c r="L460" i="14"/>
  <c r="M459" i="14"/>
  <c r="L459" i="14"/>
  <c r="M458" i="14"/>
  <c r="L458" i="14"/>
  <c r="M457" i="14"/>
  <c r="L457" i="14"/>
  <c r="M456" i="14"/>
  <c r="L456" i="14"/>
  <c r="M455" i="14"/>
  <c r="L455" i="14"/>
  <c r="M454" i="14"/>
  <c r="L454" i="14"/>
  <c r="M453" i="14"/>
  <c r="L453" i="14"/>
  <c r="M452" i="14"/>
  <c r="L452" i="14"/>
  <c r="M451" i="14"/>
  <c r="L451" i="14"/>
  <c r="M450" i="14"/>
  <c r="L450" i="14"/>
  <c r="M449" i="14"/>
  <c r="L449" i="14"/>
  <c r="M448" i="14"/>
  <c r="L448" i="14"/>
  <c r="M447" i="14"/>
  <c r="L447" i="14"/>
  <c r="M446" i="14"/>
  <c r="L446" i="14"/>
  <c r="M445" i="14"/>
  <c r="L445" i="14"/>
  <c r="M444" i="14"/>
  <c r="L444" i="14"/>
  <c r="M443" i="14"/>
  <c r="L443" i="14"/>
  <c r="M442" i="14"/>
  <c r="L442" i="14"/>
  <c r="M441" i="14"/>
  <c r="L441" i="14"/>
  <c r="M440" i="14"/>
  <c r="L440" i="14"/>
  <c r="M439" i="14"/>
  <c r="L439" i="14"/>
  <c r="M438" i="14"/>
  <c r="L438" i="14"/>
  <c r="M437" i="14"/>
  <c r="L437" i="14"/>
  <c r="M436" i="14"/>
  <c r="L436" i="14"/>
  <c r="M435" i="14"/>
  <c r="L435" i="14"/>
  <c r="M434" i="14"/>
  <c r="L434" i="14"/>
  <c r="M433" i="14"/>
  <c r="L433" i="14"/>
  <c r="M432" i="14"/>
  <c r="L432" i="14"/>
  <c r="M431" i="14"/>
  <c r="L431" i="14"/>
  <c r="M430" i="14"/>
  <c r="L430" i="14"/>
  <c r="M429" i="14"/>
  <c r="L429" i="14"/>
  <c r="M428" i="14"/>
  <c r="L428" i="14"/>
  <c r="M427" i="14"/>
  <c r="L427" i="14"/>
  <c r="M426" i="14"/>
  <c r="L426" i="14"/>
  <c r="M425" i="14"/>
  <c r="L425" i="14"/>
  <c r="M424" i="14"/>
  <c r="L424" i="14"/>
  <c r="M423" i="14"/>
  <c r="L423" i="14"/>
  <c r="M422" i="14"/>
  <c r="L422" i="14"/>
  <c r="M421" i="14"/>
  <c r="L421" i="14"/>
  <c r="M420" i="14"/>
  <c r="L420" i="14"/>
  <c r="M419" i="14"/>
  <c r="L419" i="14"/>
  <c r="M418" i="14"/>
  <c r="L418" i="14"/>
  <c r="M417" i="14"/>
  <c r="L417" i="14"/>
  <c r="M416" i="14"/>
  <c r="L416" i="14"/>
  <c r="M415" i="14"/>
  <c r="L415" i="14"/>
  <c r="M414" i="14"/>
  <c r="L414" i="14"/>
  <c r="M413" i="14"/>
  <c r="L413" i="14"/>
  <c r="M412" i="14"/>
  <c r="L412" i="14"/>
  <c r="M411" i="14"/>
  <c r="L411" i="14"/>
  <c r="M410" i="14"/>
  <c r="L410" i="14"/>
  <c r="M409" i="14"/>
  <c r="L409" i="14"/>
  <c r="M408" i="14"/>
  <c r="L408" i="14"/>
  <c r="M407" i="14"/>
  <c r="L407" i="14"/>
  <c r="M406" i="14"/>
  <c r="L406" i="14"/>
  <c r="M405" i="14"/>
  <c r="L405" i="14"/>
  <c r="M404" i="14"/>
  <c r="L404" i="14"/>
  <c r="M403" i="14"/>
  <c r="L403" i="14"/>
  <c r="M402" i="14"/>
  <c r="L402" i="14"/>
  <c r="M401" i="14"/>
  <c r="L401" i="14"/>
  <c r="M400" i="14"/>
  <c r="L400" i="14"/>
  <c r="M399" i="14"/>
  <c r="L399" i="14"/>
  <c r="M398" i="14"/>
  <c r="L398" i="14"/>
  <c r="M397" i="14"/>
  <c r="L397" i="14"/>
  <c r="M396" i="14"/>
  <c r="L396" i="14"/>
  <c r="M395" i="14"/>
  <c r="L395" i="14"/>
  <c r="M394" i="14"/>
  <c r="L394" i="14"/>
  <c r="M393" i="14"/>
  <c r="L393" i="14"/>
  <c r="M392" i="14"/>
  <c r="L392" i="14"/>
  <c r="M391" i="14"/>
  <c r="L391" i="14"/>
  <c r="M390" i="14"/>
  <c r="L390" i="14"/>
  <c r="M389" i="14"/>
  <c r="L389" i="14"/>
  <c r="M388" i="14"/>
  <c r="L388" i="14"/>
  <c r="M387" i="14"/>
  <c r="L387" i="14"/>
  <c r="M386" i="14"/>
  <c r="L386" i="14"/>
  <c r="M385" i="14"/>
  <c r="L385" i="14"/>
  <c r="M384" i="14"/>
  <c r="L384" i="14"/>
  <c r="M383" i="14"/>
  <c r="L383" i="14"/>
  <c r="M382" i="14"/>
  <c r="L382" i="14"/>
  <c r="M381" i="14"/>
  <c r="L381" i="14"/>
  <c r="M380" i="14"/>
  <c r="L380" i="14"/>
  <c r="M379" i="14"/>
  <c r="L379" i="14"/>
  <c r="M378" i="14"/>
  <c r="L378" i="14"/>
  <c r="M377" i="14"/>
  <c r="L377" i="14"/>
  <c r="M376" i="14"/>
  <c r="L376" i="14"/>
  <c r="M375" i="14"/>
  <c r="L375" i="14"/>
  <c r="M374" i="14"/>
  <c r="L374" i="14"/>
  <c r="M373" i="14"/>
  <c r="L373" i="14"/>
  <c r="M372" i="14"/>
  <c r="L372" i="14"/>
  <c r="M371" i="14"/>
  <c r="L371" i="14"/>
  <c r="M370" i="14"/>
  <c r="L370" i="14"/>
  <c r="M369" i="14"/>
  <c r="L369" i="14"/>
  <c r="M368" i="14"/>
  <c r="L368" i="14"/>
  <c r="M367" i="14"/>
  <c r="L367" i="14"/>
  <c r="M366" i="14"/>
  <c r="L366" i="14"/>
  <c r="M365" i="14"/>
  <c r="L365" i="14"/>
  <c r="M364" i="14"/>
  <c r="L364" i="14"/>
  <c r="M363" i="14"/>
  <c r="L363" i="14"/>
  <c r="M362" i="14"/>
  <c r="L362" i="14"/>
  <c r="M361" i="14"/>
  <c r="L361" i="14"/>
  <c r="M360" i="14"/>
  <c r="L360" i="14"/>
  <c r="M359" i="14"/>
  <c r="L359" i="14"/>
  <c r="M358" i="14"/>
  <c r="L358" i="14"/>
  <c r="M357" i="14"/>
  <c r="L357" i="14"/>
  <c r="M356" i="14"/>
  <c r="L356" i="14"/>
  <c r="M355" i="14"/>
  <c r="L355" i="14"/>
  <c r="M354" i="14"/>
  <c r="L354" i="14"/>
  <c r="M353" i="14"/>
  <c r="L353" i="14"/>
  <c r="M352" i="14"/>
  <c r="L352" i="14"/>
  <c r="M351" i="14"/>
  <c r="L351" i="14"/>
  <c r="M350" i="14"/>
  <c r="L350" i="14"/>
  <c r="M349" i="14"/>
  <c r="L349" i="14"/>
  <c r="M348" i="14"/>
  <c r="L348" i="14"/>
  <c r="M347" i="14"/>
  <c r="L347" i="14"/>
  <c r="M346" i="14"/>
  <c r="L346" i="14"/>
  <c r="M345" i="14"/>
  <c r="L345" i="14"/>
  <c r="M344" i="14"/>
  <c r="L344" i="14"/>
  <c r="M343" i="14"/>
  <c r="L343" i="14"/>
  <c r="M342" i="14"/>
  <c r="L342" i="14"/>
  <c r="M341" i="14"/>
  <c r="L341" i="14"/>
  <c r="M340" i="14"/>
  <c r="L340" i="14"/>
  <c r="M339" i="14"/>
  <c r="L339" i="14"/>
  <c r="M338" i="14"/>
  <c r="L338" i="14"/>
  <c r="M337" i="14"/>
  <c r="L337" i="14"/>
  <c r="M336" i="14"/>
  <c r="L336" i="14"/>
  <c r="M335" i="14"/>
  <c r="L335" i="14"/>
  <c r="M334" i="14"/>
  <c r="L334" i="14"/>
  <c r="M333" i="14"/>
  <c r="L333" i="14"/>
  <c r="M332" i="14"/>
  <c r="L332" i="14"/>
  <c r="M331" i="14"/>
  <c r="L331" i="14"/>
  <c r="M330" i="14"/>
  <c r="L330" i="14"/>
  <c r="M329" i="14"/>
  <c r="L329" i="14"/>
  <c r="M328" i="14"/>
  <c r="L328" i="14"/>
  <c r="M327" i="14"/>
  <c r="L327" i="14"/>
  <c r="M326" i="14"/>
  <c r="L326" i="14"/>
  <c r="M325" i="14"/>
  <c r="L325" i="14"/>
  <c r="M324" i="14"/>
  <c r="L324" i="14"/>
  <c r="M323" i="14"/>
  <c r="L323" i="14"/>
  <c r="M322" i="14"/>
  <c r="L322" i="14"/>
  <c r="M321" i="14"/>
  <c r="L321" i="14"/>
  <c r="M320" i="14"/>
  <c r="L320" i="14"/>
  <c r="M319" i="14"/>
  <c r="L319" i="14"/>
  <c r="M318" i="14"/>
  <c r="L318" i="14"/>
  <c r="M317" i="14"/>
  <c r="L317" i="14"/>
  <c r="M316" i="14"/>
  <c r="L316" i="14"/>
  <c r="M315" i="14"/>
  <c r="L315" i="14"/>
  <c r="M314" i="14"/>
  <c r="L314" i="14"/>
  <c r="M313" i="14"/>
  <c r="L313" i="14"/>
  <c r="M312" i="14"/>
  <c r="L312" i="14"/>
  <c r="M311" i="14"/>
  <c r="L311" i="14"/>
  <c r="M310" i="14"/>
  <c r="L310" i="14"/>
  <c r="M309" i="14"/>
  <c r="L309" i="14"/>
  <c r="M308" i="14"/>
  <c r="L308" i="14"/>
  <c r="M307" i="14"/>
  <c r="L307" i="14"/>
  <c r="M306" i="14"/>
  <c r="L306" i="14"/>
  <c r="M305" i="14"/>
  <c r="L305" i="14"/>
  <c r="M304" i="14"/>
  <c r="L304" i="14"/>
  <c r="M303" i="14"/>
  <c r="L303" i="14"/>
  <c r="M302" i="14"/>
  <c r="L302" i="14"/>
  <c r="M301" i="14"/>
  <c r="L301" i="14"/>
  <c r="M300" i="14"/>
  <c r="L300" i="14"/>
  <c r="M299" i="14"/>
  <c r="L299" i="14"/>
  <c r="M298" i="14"/>
  <c r="L298" i="14"/>
  <c r="M297" i="14"/>
  <c r="L297" i="14"/>
  <c r="M296" i="14"/>
  <c r="L296" i="14"/>
  <c r="M295" i="14"/>
  <c r="L295" i="14"/>
  <c r="M294" i="14"/>
  <c r="L294" i="14"/>
  <c r="M293" i="14"/>
  <c r="L293" i="14"/>
  <c r="M292" i="14"/>
  <c r="L292" i="14"/>
  <c r="M291" i="14"/>
  <c r="L291" i="14"/>
  <c r="M290" i="14"/>
  <c r="L290" i="14"/>
  <c r="M289" i="14"/>
  <c r="L289" i="14"/>
  <c r="M288" i="14"/>
  <c r="L288" i="14"/>
  <c r="M287" i="14"/>
  <c r="L287" i="14"/>
  <c r="M286" i="14"/>
  <c r="L286" i="14"/>
  <c r="M285" i="14"/>
  <c r="L285" i="14"/>
  <c r="M284" i="14"/>
  <c r="L284" i="14"/>
  <c r="M283" i="14"/>
  <c r="L283" i="14"/>
  <c r="M282" i="14"/>
  <c r="L282" i="14"/>
  <c r="M281" i="14"/>
  <c r="L281" i="14"/>
  <c r="M280" i="14"/>
  <c r="L280" i="14"/>
  <c r="M279" i="14"/>
  <c r="L279" i="14"/>
  <c r="M278" i="14"/>
  <c r="L278" i="14"/>
  <c r="M277" i="14"/>
  <c r="L277" i="14"/>
  <c r="M276" i="14"/>
  <c r="L276" i="14"/>
  <c r="M275" i="14"/>
  <c r="L275" i="14"/>
  <c r="M274" i="14"/>
  <c r="L274" i="14"/>
  <c r="M273" i="14"/>
  <c r="L273" i="14"/>
  <c r="M272" i="14"/>
  <c r="L272" i="14"/>
  <c r="M271" i="14"/>
  <c r="L271" i="14"/>
  <c r="M270" i="14"/>
  <c r="L270" i="14"/>
  <c r="M269" i="14"/>
  <c r="L269" i="14"/>
  <c r="M268" i="14"/>
  <c r="L268" i="14"/>
  <c r="M267" i="14"/>
  <c r="L267" i="14"/>
  <c r="M266" i="14"/>
  <c r="L266" i="14"/>
  <c r="M265" i="14"/>
  <c r="L265" i="14"/>
  <c r="M264" i="14"/>
  <c r="L264" i="14"/>
  <c r="M263" i="14"/>
  <c r="L263" i="14"/>
  <c r="M262" i="14"/>
  <c r="L262" i="14"/>
  <c r="M261" i="14"/>
  <c r="L261" i="14"/>
  <c r="M260" i="14"/>
  <c r="L260" i="14"/>
  <c r="M259" i="14"/>
  <c r="L259" i="14"/>
  <c r="M258" i="14"/>
  <c r="L258" i="14"/>
  <c r="M257" i="14"/>
  <c r="L257" i="14"/>
  <c r="M256" i="14"/>
  <c r="L256" i="14"/>
  <c r="M255" i="14"/>
  <c r="L255" i="14"/>
  <c r="M254" i="14"/>
  <c r="L254" i="14"/>
  <c r="M253" i="14"/>
  <c r="L253" i="14"/>
  <c r="M252" i="14"/>
  <c r="L252" i="14"/>
  <c r="M251" i="14"/>
  <c r="L251" i="14"/>
  <c r="M250" i="14"/>
  <c r="L250" i="14"/>
  <c r="M249" i="14"/>
  <c r="L249" i="14"/>
  <c r="M248" i="14"/>
  <c r="L248" i="14"/>
  <c r="M247" i="14"/>
  <c r="L247" i="14"/>
  <c r="M246" i="14"/>
  <c r="L246" i="14"/>
  <c r="M245" i="14"/>
  <c r="L245" i="14"/>
  <c r="M244" i="14"/>
  <c r="L244" i="14"/>
  <c r="M243" i="14"/>
  <c r="L243" i="14"/>
  <c r="M242" i="14"/>
  <c r="L242" i="14"/>
  <c r="M241" i="14"/>
  <c r="L241" i="14"/>
  <c r="M240" i="14"/>
  <c r="L240" i="14"/>
  <c r="M239" i="14"/>
  <c r="L239" i="14"/>
  <c r="M238" i="14"/>
  <c r="L238" i="14"/>
  <c r="M237" i="14"/>
  <c r="L237" i="14"/>
  <c r="M236" i="14"/>
  <c r="L236" i="14"/>
  <c r="M235" i="14"/>
  <c r="L235" i="14"/>
  <c r="M234" i="14"/>
  <c r="L234" i="14"/>
  <c r="M233" i="14"/>
  <c r="L233" i="14"/>
  <c r="M232" i="14"/>
  <c r="L232" i="14"/>
  <c r="M231" i="14"/>
  <c r="L231" i="14"/>
  <c r="M230" i="14"/>
  <c r="L230" i="14"/>
  <c r="M229" i="14"/>
  <c r="L229" i="14"/>
  <c r="M228" i="14"/>
  <c r="L228" i="14"/>
  <c r="M227" i="14"/>
  <c r="L227" i="14"/>
  <c r="M226" i="14"/>
  <c r="L226" i="14"/>
  <c r="M225" i="14"/>
  <c r="L225" i="14"/>
  <c r="M224" i="14"/>
  <c r="L224" i="14"/>
  <c r="M223" i="14"/>
  <c r="L223" i="14"/>
  <c r="M222" i="14"/>
  <c r="L222" i="14"/>
  <c r="M221" i="14"/>
  <c r="L221" i="14"/>
  <c r="M220" i="14"/>
  <c r="L220" i="14"/>
  <c r="M219" i="14"/>
  <c r="L219" i="14"/>
  <c r="M218" i="14"/>
  <c r="L218" i="14"/>
  <c r="M217" i="14"/>
  <c r="L217" i="14"/>
  <c r="M216" i="14"/>
  <c r="L216" i="14"/>
  <c r="M215" i="14"/>
  <c r="L215" i="14"/>
  <c r="M214" i="14"/>
  <c r="L214" i="14"/>
  <c r="M213" i="14"/>
  <c r="L213" i="14"/>
  <c r="M212" i="14"/>
  <c r="L212" i="14"/>
  <c r="M211" i="14"/>
  <c r="L211" i="14"/>
  <c r="M210" i="14"/>
  <c r="L210" i="14"/>
  <c r="M209" i="14"/>
  <c r="L209" i="14"/>
  <c r="M208" i="14"/>
  <c r="L208" i="14"/>
  <c r="M207" i="14"/>
  <c r="L207" i="14"/>
  <c r="M206" i="14"/>
  <c r="L206" i="14"/>
  <c r="M205" i="14"/>
  <c r="L205" i="14"/>
  <c r="M204" i="14"/>
  <c r="L204" i="14"/>
  <c r="M203" i="14"/>
  <c r="L203" i="14"/>
  <c r="M202" i="14"/>
  <c r="L202" i="14"/>
  <c r="M201" i="14"/>
  <c r="L201" i="14"/>
  <c r="M200" i="14"/>
  <c r="L200" i="14"/>
  <c r="M199" i="14"/>
  <c r="L199" i="14"/>
  <c r="M198" i="14"/>
  <c r="L198" i="14"/>
  <c r="M197" i="14"/>
  <c r="L197" i="14"/>
  <c r="M196" i="14"/>
  <c r="L196" i="14"/>
  <c r="M195" i="14"/>
  <c r="L195" i="14"/>
  <c r="M194" i="14"/>
  <c r="L194" i="14"/>
  <c r="M193" i="14"/>
  <c r="L193" i="14"/>
  <c r="M192" i="14"/>
  <c r="L192" i="14"/>
  <c r="M191" i="14"/>
  <c r="L191" i="14"/>
  <c r="M190" i="14"/>
  <c r="L190" i="14"/>
  <c r="M189" i="14"/>
  <c r="L189" i="14"/>
  <c r="M188" i="14"/>
  <c r="L188" i="14"/>
  <c r="M187" i="14"/>
  <c r="L187" i="14"/>
  <c r="M186" i="14"/>
  <c r="L186" i="14"/>
  <c r="M185" i="14"/>
  <c r="L185" i="14"/>
  <c r="M184" i="14"/>
  <c r="L184" i="14"/>
  <c r="M183" i="14"/>
  <c r="L183" i="14"/>
  <c r="M182" i="14"/>
  <c r="L182" i="14"/>
  <c r="M181" i="14"/>
  <c r="L181" i="14"/>
  <c r="M180" i="14"/>
  <c r="L180" i="14"/>
  <c r="M179" i="14"/>
  <c r="L179" i="14"/>
  <c r="M178" i="14"/>
  <c r="L178" i="14"/>
  <c r="M177" i="14"/>
  <c r="L177" i="14"/>
  <c r="M176" i="14"/>
  <c r="L176" i="14"/>
  <c r="M175" i="14"/>
  <c r="L175" i="14"/>
  <c r="M174" i="14"/>
  <c r="L174" i="14"/>
  <c r="M173" i="14"/>
  <c r="L173" i="14"/>
  <c r="M172" i="14"/>
  <c r="L172" i="14"/>
  <c r="M171" i="14"/>
  <c r="L171" i="14"/>
  <c r="M170" i="14"/>
  <c r="L170" i="14"/>
  <c r="M169" i="14"/>
  <c r="L169" i="14"/>
  <c r="M168" i="14"/>
  <c r="L168" i="14"/>
  <c r="M167" i="14"/>
  <c r="L167" i="14"/>
  <c r="M166" i="14"/>
  <c r="L166" i="14"/>
  <c r="M165" i="14"/>
  <c r="L165" i="14"/>
  <c r="M164" i="14"/>
  <c r="L164" i="14"/>
  <c r="M163" i="14"/>
  <c r="L163" i="14"/>
  <c r="M162" i="14"/>
  <c r="L162" i="14"/>
  <c r="M161" i="14"/>
  <c r="L161" i="14"/>
  <c r="M160" i="14"/>
  <c r="L160" i="14"/>
  <c r="M159" i="14"/>
  <c r="L159" i="14"/>
  <c r="M158" i="14"/>
  <c r="L158" i="14"/>
  <c r="M157" i="14"/>
  <c r="L157" i="14"/>
  <c r="M156" i="14"/>
  <c r="L156" i="14"/>
  <c r="M155" i="14"/>
  <c r="L155" i="14"/>
  <c r="M154" i="14"/>
  <c r="L154" i="14"/>
  <c r="M153" i="14"/>
  <c r="L153" i="14"/>
  <c r="M152" i="14"/>
  <c r="L152" i="14"/>
  <c r="M151" i="14"/>
  <c r="L151" i="14"/>
  <c r="M150" i="14"/>
  <c r="L150" i="14"/>
  <c r="M149" i="14"/>
  <c r="L149" i="14"/>
  <c r="M148" i="14"/>
  <c r="L148" i="14"/>
  <c r="M147" i="14"/>
  <c r="L147" i="14"/>
  <c r="M146" i="14"/>
  <c r="L146" i="14"/>
  <c r="M145" i="14"/>
  <c r="L145" i="14"/>
  <c r="M144" i="14"/>
  <c r="L144" i="14"/>
  <c r="M143" i="14"/>
  <c r="L143" i="14"/>
  <c r="M142" i="14"/>
  <c r="L142" i="14"/>
  <c r="M141" i="14"/>
  <c r="L141" i="14"/>
  <c r="M140" i="14"/>
  <c r="L140" i="14"/>
  <c r="M139" i="14"/>
  <c r="L139" i="14"/>
  <c r="M138" i="14"/>
  <c r="L138" i="14"/>
  <c r="M137" i="14"/>
  <c r="L137" i="14"/>
  <c r="M136" i="14"/>
  <c r="L136" i="14"/>
  <c r="M135" i="14"/>
  <c r="L135" i="14"/>
  <c r="M134" i="14"/>
  <c r="L134" i="14"/>
  <c r="M133" i="14"/>
  <c r="L133" i="14"/>
  <c r="M132" i="14"/>
  <c r="L132" i="14"/>
  <c r="M131" i="14"/>
  <c r="L131" i="14"/>
  <c r="M130" i="14"/>
  <c r="L130" i="14"/>
  <c r="M129" i="14"/>
  <c r="L129" i="14"/>
  <c r="M128" i="14"/>
  <c r="L128" i="14"/>
  <c r="M127" i="14"/>
  <c r="L127" i="14"/>
  <c r="M126" i="14"/>
  <c r="L126" i="14"/>
  <c r="M125" i="14"/>
  <c r="L125" i="14"/>
  <c r="M124" i="14"/>
  <c r="L124" i="14"/>
  <c r="M123" i="14"/>
  <c r="L123" i="14"/>
  <c r="M122" i="14"/>
  <c r="L122" i="14"/>
  <c r="M121" i="14"/>
  <c r="L121" i="14"/>
  <c r="M120" i="14"/>
  <c r="L120" i="14"/>
  <c r="M119" i="14"/>
  <c r="L119" i="14"/>
  <c r="M118" i="14"/>
  <c r="L118" i="14"/>
  <c r="M117" i="14"/>
  <c r="L117" i="14"/>
  <c r="M116" i="14"/>
  <c r="L116" i="14"/>
  <c r="M115" i="14"/>
  <c r="L115" i="14"/>
  <c r="M114" i="14"/>
  <c r="L114" i="14"/>
  <c r="M113" i="14"/>
  <c r="L113" i="14"/>
  <c r="M112" i="14"/>
  <c r="L112" i="14"/>
  <c r="M111" i="14"/>
  <c r="L111" i="14"/>
  <c r="M110" i="14"/>
  <c r="L110" i="14"/>
  <c r="M109" i="14"/>
  <c r="L109" i="14"/>
  <c r="M108" i="14"/>
  <c r="L108" i="14"/>
  <c r="M107" i="14"/>
  <c r="L107" i="14"/>
  <c r="M106" i="14"/>
  <c r="L106" i="14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M5" i="14"/>
  <c r="L5" i="14"/>
  <c r="M4" i="14"/>
  <c r="L4" i="14"/>
  <c r="M3" i="14"/>
  <c r="L3" i="14"/>
  <c r="M2" i="14"/>
  <c r="L2" i="14"/>
  <c r="J92" i="5"/>
  <c r="J94" i="5" s="1"/>
  <c r="K80" i="6"/>
  <c r="J80" i="6"/>
  <c r="J82" i="6" s="1"/>
  <c r="K49" i="7"/>
  <c r="K52" i="7" s="1"/>
  <c r="J49" i="7"/>
  <c r="J50" i="8"/>
  <c r="K53" i="8" s="1"/>
  <c r="K11" i="9"/>
  <c r="J13" i="9" s="1"/>
  <c r="J11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M2" i="9"/>
  <c r="M11" i="9" s="1"/>
  <c r="L2" i="9"/>
  <c r="L11" i="9" s="1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M4" i="7"/>
  <c r="L4" i="7"/>
  <c r="M3" i="7"/>
  <c r="L3" i="7"/>
  <c r="M2" i="7"/>
  <c r="M49" i="7" s="1"/>
  <c r="L2" i="7"/>
  <c r="L49" i="7" s="1"/>
  <c r="M78" i="6"/>
  <c r="L78" i="6"/>
  <c r="M77" i="6"/>
  <c r="L77" i="6"/>
  <c r="M76" i="6"/>
  <c r="L76" i="6"/>
  <c r="M75" i="6"/>
  <c r="L75" i="6"/>
  <c r="M74" i="6"/>
  <c r="L74" i="6"/>
  <c r="M73" i="6"/>
  <c r="L73" i="6"/>
  <c r="M72" i="6"/>
  <c r="L72" i="6"/>
  <c r="M71" i="6"/>
  <c r="L71" i="6"/>
  <c r="M70" i="6"/>
  <c r="L70" i="6"/>
  <c r="M69" i="6"/>
  <c r="L69" i="6"/>
  <c r="M68" i="6"/>
  <c r="L68" i="6"/>
  <c r="M67" i="6"/>
  <c r="L67" i="6"/>
  <c r="M66" i="6"/>
  <c r="L66" i="6"/>
  <c r="M65" i="6"/>
  <c r="L65" i="6"/>
  <c r="M64" i="6"/>
  <c r="L64" i="6"/>
  <c r="M63" i="6"/>
  <c r="L63" i="6"/>
  <c r="M62" i="6"/>
  <c r="L62" i="6"/>
  <c r="M61" i="6"/>
  <c r="L61" i="6"/>
  <c r="M60" i="6"/>
  <c r="L60" i="6"/>
  <c r="M59" i="6"/>
  <c r="L59" i="6"/>
  <c r="M58" i="6"/>
  <c r="L58" i="6"/>
  <c r="M57" i="6"/>
  <c r="L57" i="6"/>
  <c r="M56" i="6"/>
  <c r="L56" i="6"/>
  <c r="M55" i="6"/>
  <c r="L55" i="6"/>
  <c r="M54" i="6"/>
  <c r="L54" i="6"/>
  <c r="M53" i="6"/>
  <c r="L53" i="6"/>
  <c r="M52" i="6"/>
  <c r="L52" i="6"/>
  <c r="M51" i="6"/>
  <c r="L51" i="6"/>
  <c r="M50" i="6"/>
  <c r="L50" i="6"/>
  <c r="M49" i="6"/>
  <c r="L49" i="6"/>
  <c r="M48" i="6"/>
  <c r="L48" i="6"/>
  <c r="M47" i="6"/>
  <c r="L47" i="6"/>
  <c r="M46" i="6"/>
  <c r="L46" i="6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2" i="6"/>
  <c r="L32" i="6"/>
  <c r="M31" i="6"/>
  <c r="L31" i="6"/>
  <c r="M30" i="6"/>
  <c r="L30" i="6"/>
  <c r="M29" i="6"/>
  <c r="L29" i="6"/>
  <c r="M28" i="6"/>
  <c r="L28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  <c r="M4" i="6"/>
  <c r="L4" i="6"/>
  <c r="M3" i="6"/>
  <c r="L3" i="6"/>
  <c r="M2" i="6"/>
  <c r="L2" i="6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M2" i="5"/>
  <c r="L2" i="5"/>
  <c r="L80" i="6" l="1"/>
  <c r="M80" i="6"/>
  <c r="J111" i="3"/>
  <c r="L109" i="3"/>
  <c r="M109" i="3"/>
  <c r="K116" i="4"/>
  <c r="L114" i="4"/>
  <c r="M114" i="4"/>
  <c r="L92" i="5"/>
  <c r="M92" i="5"/>
  <c r="K614" i="14"/>
  <c r="L50" i="8"/>
  <c r="M50" i="8"/>
  <c r="M610" i="14"/>
  <c r="L610" i="14"/>
</calcChain>
</file>

<file path=xl/sharedStrings.xml><?xml version="1.0" encoding="utf-8"?>
<sst xmlns="http://schemas.openxmlformats.org/spreadsheetml/2006/main" count="3848" uniqueCount="1361">
  <si>
    <t>IRN</t>
  </si>
  <si>
    <t>District</t>
  </si>
  <si>
    <t>County</t>
  </si>
  <si>
    <t>1210:  Special Instruction and Services for Academically Gifted</t>
  </si>
  <si>
    <t>1211:  Gifted Identification</t>
  </si>
  <si>
    <t>2230:  Gifted Support Services, Unspecified</t>
  </si>
  <si>
    <t>2231:  Coordination Services</t>
  </si>
  <si>
    <t>2232:  Training Services</t>
  </si>
  <si>
    <t>Grand Total</t>
  </si>
  <si>
    <t>045187</t>
  </si>
  <si>
    <t>Ada Exempted Village</t>
  </si>
  <si>
    <t>Hardin</t>
  </si>
  <si>
    <t>061903</t>
  </si>
  <si>
    <t>Adams County Ohio Valley Local</t>
  </si>
  <si>
    <t>Adams</t>
  </si>
  <si>
    <t>049494</t>
  </si>
  <si>
    <t>Adena Local</t>
  </si>
  <si>
    <t>Ross</t>
  </si>
  <si>
    <t>043489</t>
  </si>
  <si>
    <t>Akron City</t>
  </si>
  <si>
    <t>Summit</t>
  </si>
  <si>
    <t>045906</t>
  </si>
  <si>
    <t>Alexander Local</t>
  </si>
  <si>
    <t>Athens</t>
  </si>
  <si>
    <t>045740</t>
  </si>
  <si>
    <t>Allen County ESC</t>
  </si>
  <si>
    <t>Allen</t>
  </si>
  <si>
    <t>045757</t>
  </si>
  <si>
    <t>Allen East Local</t>
  </si>
  <si>
    <t>043497</t>
  </si>
  <si>
    <t>Alliance City</t>
  </si>
  <si>
    <t>Stark</t>
  </si>
  <si>
    <t>046847</t>
  </si>
  <si>
    <t>Amanda-Clearcreek Local</t>
  </si>
  <si>
    <t>Fairfield</t>
  </si>
  <si>
    <t>045195</t>
  </si>
  <si>
    <t>Amherst Exempted Village</t>
  </si>
  <si>
    <t>Lorain</t>
  </si>
  <si>
    <t>049759</t>
  </si>
  <si>
    <t>Anna Local</t>
  </si>
  <si>
    <t>Shelby</t>
  </si>
  <si>
    <t>046623</t>
  </si>
  <si>
    <t>Ansonia Local</t>
  </si>
  <si>
    <t>Darke</t>
  </si>
  <si>
    <t>048207</t>
  </si>
  <si>
    <t>Anthony Wayne Local</t>
  </si>
  <si>
    <t>Lucas</t>
  </si>
  <si>
    <t>048991</t>
  </si>
  <si>
    <t>Antwerp Local</t>
  </si>
  <si>
    <t>Paulding</t>
  </si>
  <si>
    <t>047415</t>
  </si>
  <si>
    <t>Arcadia Local</t>
  </si>
  <si>
    <t>Hancock</t>
  </si>
  <si>
    <t>046631</t>
  </si>
  <si>
    <t>Arcanum-Butler Local</t>
  </si>
  <si>
    <t>047043</t>
  </si>
  <si>
    <t>Archbold-Area Local</t>
  </si>
  <si>
    <t>Fulton</t>
  </si>
  <si>
    <t>043505</t>
  </si>
  <si>
    <t>Ashland City</t>
  </si>
  <si>
    <t>Ashland</t>
  </si>
  <si>
    <t>043513</t>
  </si>
  <si>
    <t>Ashtabula Area City</t>
  </si>
  <si>
    <t>Ashtabula</t>
  </si>
  <si>
    <t>045849</t>
  </si>
  <si>
    <t>Ashtabula County ESC</t>
  </si>
  <si>
    <t>043521</t>
  </si>
  <si>
    <t>Athens City</t>
  </si>
  <si>
    <t>135145</t>
  </si>
  <si>
    <t>Athens-Meigs ESC</t>
  </si>
  <si>
    <t>045930</t>
  </si>
  <si>
    <t>Auglaize County ESC</t>
  </si>
  <si>
    <t>Auglaize</t>
  </si>
  <si>
    <t>049171</t>
  </si>
  <si>
    <t>Aurora City</t>
  </si>
  <si>
    <t>Portage</t>
  </si>
  <si>
    <t>048298</t>
  </si>
  <si>
    <t>Austintown Local Schools</t>
  </si>
  <si>
    <t>Mahoning</t>
  </si>
  <si>
    <t>048124</t>
  </si>
  <si>
    <t>Avon Lake City</t>
  </si>
  <si>
    <t>048116</t>
  </si>
  <si>
    <t>Avon Local</t>
  </si>
  <si>
    <t>046706</t>
  </si>
  <si>
    <t>Ayersville Local</t>
  </si>
  <si>
    <t>Defiance</t>
  </si>
  <si>
    <t>043539</t>
  </si>
  <si>
    <t>Barberton City</t>
  </si>
  <si>
    <t>045203</t>
  </si>
  <si>
    <t>Barnesville Exempted Village</t>
  </si>
  <si>
    <t>Belmont</t>
  </si>
  <si>
    <t>046300</t>
  </si>
  <si>
    <t>Batavia Local</t>
  </si>
  <si>
    <t>Clermont</t>
  </si>
  <si>
    <t>045765</t>
  </si>
  <si>
    <t>Bath Local</t>
  </si>
  <si>
    <t>043547</t>
  </si>
  <si>
    <t>Bay Village City</t>
  </si>
  <si>
    <t>Cuyahoga</t>
  </si>
  <si>
    <t>043554</t>
  </si>
  <si>
    <t>Beachwood City</t>
  </si>
  <si>
    <t>046425</t>
  </si>
  <si>
    <t>Beaver Local</t>
  </si>
  <si>
    <t>Columbiana</t>
  </si>
  <si>
    <t>047241</t>
  </si>
  <si>
    <t>Beavercreek City</t>
  </si>
  <si>
    <t>Greene</t>
  </si>
  <si>
    <t>043562</t>
  </si>
  <si>
    <t>Bedford City</t>
  </si>
  <si>
    <t>043570</t>
  </si>
  <si>
    <t>Bellaire Local</t>
  </si>
  <si>
    <t>047274</t>
  </si>
  <si>
    <t>Bellbrook-Sugarcreek Local</t>
  </si>
  <si>
    <t>043588</t>
  </si>
  <si>
    <t>Bellefontaine City</t>
  </si>
  <si>
    <t>Logan</t>
  </si>
  <si>
    <t>043596</t>
  </si>
  <si>
    <t>Bellevue City</t>
  </si>
  <si>
    <t>Huron</t>
  </si>
  <si>
    <t>043604</t>
  </si>
  <si>
    <t>Belpre City</t>
  </si>
  <si>
    <t>Washington</t>
  </si>
  <si>
    <t>048074</t>
  </si>
  <si>
    <t>Benjamin Logan Local</t>
  </si>
  <si>
    <t>048926</t>
  </si>
  <si>
    <t>Benton Carroll Salem Local</t>
  </si>
  <si>
    <t>Ottawa</t>
  </si>
  <si>
    <t>043612</t>
  </si>
  <si>
    <t>Berea City</t>
  </si>
  <si>
    <t>047167</t>
  </si>
  <si>
    <t>Berkshire Local</t>
  </si>
  <si>
    <t>Geauga</t>
  </si>
  <si>
    <t>046854</t>
  </si>
  <si>
    <t>Berne Union Local</t>
  </si>
  <si>
    <t>048611</t>
  </si>
  <si>
    <t>Bethel Local</t>
  </si>
  <si>
    <t>Miami</t>
  </si>
  <si>
    <t>046318</t>
  </si>
  <si>
    <t>Bethel-Tate Local</t>
  </si>
  <si>
    <t>043620</t>
  </si>
  <si>
    <t>Bexley City</t>
  </si>
  <si>
    <t>Franklin</t>
  </si>
  <si>
    <t>046748</t>
  </si>
  <si>
    <t>Big Walnut Local</t>
  </si>
  <si>
    <t>Delaware</t>
  </si>
  <si>
    <t>048462</t>
  </si>
  <si>
    <t>Black River Local</t>
  </si>
  <si>
    <t>Medina</t>
  </si>
  <si>
    <t>046383</t>
  </si>
  <si>
    <t>Blanchester Local</t>
  </si>
  <si>
    <t>Clinton</t>
  </si>
  <si>
    <t>046862</t>
  </si>
  <si>
    <t>Bloom-Carroll Local</t>
  </si>
  <si>
    <t>050096</t>
  </si>
  <si>
    <t>Bloomfield-Mespo Local</t>
  </si>
  <si>
    <t>Trumbull</t>
  </si>
  <si>
    <t>049593</t>
  </si>
  <si>
    <t>Bloom-Vernon Local</t>
  </si>
  <si>
    <t>Scioto</t>
  </si>
  <si>
    <t>048306</t>
  </si>
  <si>
    <t>Boardman Local</t>
  </si>
  <si>
    <t>049767</t>
  </si>
  <si>
    <t>Botkins Local</t>
  </si>
  <si>
    <t>043638</t>
  </si>
  <si>
    <t>Bowling Green City School District</t>
  </si>
  <si>
    <t>Wood</t>
  </si>
  <si>
    <t>045229</t>
  </si>
  <si>
    <t>Bradford Exempted Village</t>
  </si>
  <si>
    <t>043646</t>
  </si>
  <si>
    <t>Brecksville-Broadview Heights City</t>
  </si>
  <si>
    <t>045237</t>
  </si>
  <si>
    <t>Bridgeport Exempted Village</t>
  </si>
  <si>
    <t>Seneca</t>
  </si>
  <si>
    <t>047613</t>
  </si>
  <si>
    <t>Bright Local</t>
  </si>
  <si>
    <t>Highland</t>
  </si>
  <si>
    <t>050112</t>
  </si>
  <si>
    <t>Bristol Local</t>
  </si>
  <si>
    <t>050120</t>
  </si>
  <si>
    <t>Brookfield Local</t>
  </si>
  <si>
    <t>043653</t>
  </si>
  <si>
    <t>Brooklyn City</t>
  </si>
  <si>
    <t>048678</t>
  </si>
  <si>
    <t>Brookville Local</t>
  </si>
  <si>
    <t>Montgomery</t>
  </si>
  <si>
    <t>Carroll</t>
  </si>
  <si>
    <t>043661</t>
  </si>
  <si>
    <t>Brunswick City</t>
  </si>
  <si>
    <t>043679</t>
  </si>
  <si>
    <t>Bryan City</t>
  </si>
  <si>
    <t>Williams</t>
  </si>
  <si>
    <t>046508</t>
  </si>
  <si>
    <t>Buckeye Central Local</t>
  </si>
  <si>
    <t>Crawford</t>
  </si>
  <si>
    <t>045856</t>
  </si>
  <si>
    <t>Buckeye Local</t>
  </si>
  <si>
    <t>047787</t>
  </si>
  <si>
    <t>Jefferson</t>
  </si>
  <si>
    <t>046755</t>
  </si>
  <si>
    <t>Buckeye Valley Local</t>
  </si>
  <si>
    <t>043687</t>
  </si>
  <si>
    <t>Bucyrus City</t>
  </si>
  <si>
    <t>045252</t>
  </si>
  <si>
    <t>Caldwell Exempted Village</t>
  </si>
  <si>
    <t>Noble</t>
  </si>
  <si>
    <t>043695</t>
  </si>
  <si>
    <t>Cambridge City</t>
  </si>
  <si>
    <t>Guernsey</t>
  </si>
  <si>
    <t>043703</t>
  </si>
  <si>
    <t>Campbell City</t>
  </si>
  <si>
    <t>046946</t>
  </si>
  <si>
    <t>Canal Winchester Local</t>
  </si>
  <si>
    <t>048314</t>
  </si>
  <si>
    <t>Canfield Local</t>
  </si>
  <si>
    <t>043711</t>
  </si>
  <si>
    <t>Canton City</t>
  </si>
  <si>
    <t>049833</t>
  </si>
  <si>
    <t>Canton Local</t>
  </si>
  <si>
    <t>047175</t>
  </si>
  <si>
    <t>Cardinal Local</t>
  </si>
  <si>
    <t>045260</t>
  </si>
  <si>
    <t>Carey Exempted Village Schools</t>
  </si>
  <si>
    <t>Wyandot</t>
  </si>
  <si>
    <t>050419</t>
  </si>
  <si>
    <t>Carlisle Local</t>
  </si>
  <si>
    <t>Warren</t>
  </si>
  <si>
    <t>045278</t>
  </si>
  <si>
    <t>Carrollton Exempted Village</t>
  </si>
  <si>
    <t>047258</t>
  </si>
  <si>
    <t>Cedar Cliff Local</t>
  </si>
  <si>
    <t>043729</t>
  </si>
  <si>
    <t>Celina City</t>
  </si>
  <si>
    <t>Mercer</t>
  </si>
  <si>
    <t>047829</t>
  </si>
  <si>
    <t>Centerburg Local</t>
  </si>
  <si>
    <t>Knox</t>
  </si>
  <si>
    <t>043737</t>
  </si>
  <si>
    <t>Centerville City</t>
  </si>
  <si>
    <t>046714</t>
  </si>
  <si>
    <t>Central Local</t>
  </si>
  <si>
    <t>045286</t>
  </si>
  <si>
    <t>Chagrin Falls Exempted Village</t>
  </si>
  <si>
    <t>050138</t>
  </si>
  <si>
    <t>Champion Local</t>
  </si>
  <si>
    <t>047183</t>
  </si>
  <si>
    <t>Chardon Local</t>
  </si>
  <si>
    <t>045294</t>
  </si>
  <si>
    <t>Chesapeake Union Exempted Village</t>
  </si>
  <si>
    <t>Lawrence</t>
  </si>
  <si>
    <t>043745</t>
  </si>
  <si>
    <t>Chillicothe City</t>
  </si>
  <si>
    <t>050534</t>
  </si>
  <si>
    <t>Chippewa Local</t>
  </si>
  <si>
    <t>Wayne</t>
  </si>
  <si>
    <t>043752</t>
  </si>
  <si>
    <t>Cincinnati City</t>
  </si>
  <si>
    <t>Hamilton</t>
  </si>
  <si>
    <t>043760</t>
  </si>
  <si>
    <t>Circleville City</t>
  </si>
  <si>
    <t>Pickaway</t>
  </si>
  <si>
    <t>046284</t>
  </si>
  <si>
    <t>Clark-Shawnee Local</t>
  </si>
  <si>
    <t>Clark</t>
  </si>
  <si>
    <t>049601</t>
  </si>
  <si>
    <t>Clay Local</t>
  </si>
  <si>
    <t>043778</t>
  </si>
  <si>
    <t>Claymont City</t>
  </si>
  <si>
    <t>Tuscarawas</t>
  </si>
  <si>
    <t>049411</t>
  </si>
  <si>
    <t>Clear Fork Valley Local</t>
  </si>
  <si>
    <t>Richland</t>
  </si>
  <si>
    <t>048132</t>
  </si>
  <si>
    <t>Clearview Local</t>
  </si>
  <si>
    <t>046326</t>
  </si>
  <si>
    <t>Clermont Northeastern Local</t>
  </si>
  <si>
    <t>043794</t>
  </si>
  <si>
    <t>Cleveland Heights-University Heights City</t>
  </si>
  <si>
    <t>043786</t>
  </si>
  <si>
    <t>Cleveland Municipal</t>
  </si>
  <si>
    <t>046391</t>
  </si>
  <si>
    <t>Clinton-Massie Local</t>
  </si>
  <si>
    <t>048488</t>
  </si>
  <si>
    <t>Cloverleaf Local</t>
  </si>
  <si>
    <t>045302</t>
  </si>
  <si>
    <t>Clyde-Green Springs Exempted Village</t>
  </si>
  <si>
    <t>Sandusky</t>
  </si>
  <si>
    <t>045310</t>
  </si>
  <si>
    <t>Coldwater Exempted Village</t>
  </si>
  <si>
    <t>Preble</t>
  </si>
  <si>
    <t>046516</t>
  </si>
  <si>
    <t>Colonel Crawford Local</t>
  </si>
  <si>
    <t>048140</t>
  </si>
  <si>
    <t>Columbia Local</t>
  </si>
  <si>
    <t>045328</t>
  </si>
  <si>
    <t>Columbiana Exempted Village</t>
  </si>
  <si>
    <t>043802</t>
  </si>
  <si>
    <t>Columbus City School District</t>
  </si>
  <si>
    <t>049312</t>
  </si>
  <si>
    <t>Columbus Grove Local</t>
  </si>
  <si>
    <t>Putnam</t>
  </si>
  <si>
    <t>043810</t>
  </si>
  <si>
    <t>Conneaut Area City</t>
  </si>
  <si>
    <t>047548</t>
  </si>
  <si>
    <t>Conotton Valley Union Local</t>
  </si>
  <si>
    <t>Harrison</t>
  </si>
  <si>
    <t>049981</t>
  </si>
  <si>
    <t>Copley-Fairlawn City</t>
  </si>
  <si>
    <t>047431</t>
  </si>
  <si>
    <t>Cory-Rawson Local</t>
  </si>
  <si>
    <t>043828</t>
  </si>
  <si>
    <t>Coshocton City</t>
  </si>
  <si>
    <t>Coshocton</t>
  </si>
  <si>
    <t>045336</t>
  </si>
  <si>
    <t>Covington Exempted Village</t>
  </si>
  <si>
    <t>045344</t>
  </si>
  <si>
    <t>Crestline Exempted Village</t>
  </si>
  <si>
    <t>046433</t>
  </si>
  <si>
    <t>Crestview Local</t>
  </si>
  <si>
    <t>049429</t>
  </si>
  <si>
    <t>Van Wert</t>
  </si>
  <si>
    <t>049189</t>
  </si>
  <si>
    <t>Crestwood Local</t>
  </si>
  <si>
    <t>045351</t>
  </si>
  <si>
    <t>Crooksville Exempted Village</t>
  </si>
  <si>
    <t>Perry</t>
  </si>
  <si>
    <t>043836</t>
  </si>
  <si>
    <t>Cuyahoga Falls City</t>
  </si>
  <si>
    <t>050542</t>
  </si>
  <si>
    <t>Dalton Local</t>
  </si>
  <si>
    <t>048934</t>
  </si>
  <si>
    <t>Danbury Local</t>
  </si>
  <si>
    <t>047837</t>
  </si>
  <si>
    <t>Danville Local</t>
  </si>
  <si>
    <t>047928</t>
  </si>
  <si>
    <t>Dawson-Bryant Local</t>
  </si>
  <si>
    <t>043844</t>
  </si>
  <si>
    <t>Dayton City</t>
  </si>
  <si>
    <t>043851</t>
  </si>
  <si>
    <t>Deer Park Community City</t>
  </si>
  <si>
    <t>043869</t>
  </si>
  <si>
    <t>Defiance City</t>
  </si>
  <si>
    <t>043877</t>
  </si>
  <si>
    <t>Delaware City</t>
  </si>
  <si>
    <t>043885</t>
  </si>
  <si>
    <t>Delphos City</t>
  </si>
  <si>
    <t>043893</t>
  </si>
  <si>
    <t>Dover City</t>
  </si>
  <si>
    <t>047027</t>
  </si>
  <si>
    <t>Dublin City</t>
  </si>
  <si>
    <t>043901</t>
  </si>
  <si>
    <t>East Cleveland City School District</t>
  </si>
  <si>
    <t>046409</t>
  </si>
  <si>
    <t>East Clinton Local</t>
  </si>
  <si>
    <t>069682</t>
  </si>
  <si>
    <t>East Guernsey Local</t>
  </si>
  <si>
    <t>047688</t>
  </si>
  <si>
    <t>East Holmes Local</t>
  </si>
  <si>
    <t>Holmes</t>
  </si>
  <si>
    <t>047845</t>
  </si>
  <si>
    <t>East Knox Local</t>
  </si>
  <si>
    <t>043919</t>
  </si>
  <si>
    <t>East Liverpool City</t>
  </si>
  <si>
    <t>048835</t>
  </si>
  <si>
    <t>East Muskingum Local</t>
  </si>
  <si>
    <t>Muskingum</t>
  </si>
  <si>
    <t>043927</t>
  </si>
  <si>
    <t>East Palestine City</t>
  </si>
  <si>
    <t>046037</t>
  </si>
  <si>
    <t>Eastern Local</t>
  </si>
  <si>
    <t>Brown</t>
  </si>
  <si>
    <t>048512</t>
  </si>
  <si>
    <t>Meigs</t>
  </si>
  <si>
    <t>049122</t>
  </si>
  <si>
    <t>Eastern Local School District</t>
  </si>
  <si>
    <t>Pike</t>
  </si>
  <si>
    <t>050674</t>
  </si>
  <si>
    <t>Eastwood Local</t>
  </si>
  <si>
    <t>043935</t>
  </si>
  <si>
    <t>Eaton Community City</t>
  </si>
  <si>
    <t>050617</t>
  </si>
  <si>
    <t>Edgerton Local</t>
  </si>
  <si>
    <t>046094</t>
  </si>
  <si>
    <t>Edgewood City</t>
  </si>
  <si>
    <t>Butler</t>
  </si>
  <si>
    <t>047795</t>
  </si>
  <si>
    <t>Edison Local</t>
  </si>
  <si>
    <t>050625</t>
  </si>
  <si>
    <t>Edon Northwest Local</t>
  </si>
  <si>
    <t>048413</t>
  </si>
  <si>
    <t>Elgin Local</t>
  </si>
  <si>
    <t>Marion</t>
  </si>
  <si>
    <t>045773</t>
  </si>
  <si>
    <t>Elida Local</t>
  </si>
  <si>
    <t>050682</t>
  </si>
  <si>
    <t>Elmwood Local</t>
  </si>
  <si>
    <t>043943</t>
  </si>
  <si>
    <t>Elyria City Schools</t>
  </si>
  <si>
    <t>043950</t>
  </si>
  <si>
    <t>Euclid City</t>
  </si>
  <si>
    <t>047050</t>
  </si>
  <si>
    <t>Evergreen Local</t>
  </si>
  <si>
    <t>050328</t>
  </si>
  <si>
    <t>Fairbanks Local</t>
  </si>
  <si>
    <t>Union</t>
  </si>
  <si>
    <t>043968</t>
  </si>
  <si>
    <t>Fairborn City</t>
  </si>
  <si>
    <t>046102</t>
  </si>
  <si>
    <t>Fairfield City</t>
  </si>
  <si>
    <t>047621</t>
  </si>
  <si>
    <t>Fairfield Local</t>
  </si>
  <si>
    <t>046870</t>
  </si>
  <si>
    <t>Fairfield Union Local</t>
  </si>
  <si>
    <t>047936</t>
  </si>
  <si>
    <t>Fairland Local</t>
  </si>
  <si>
    <t>049775</t>
  </si>
  <si>
    <t>Fairlawn Local</t>
  </si>
  <si>
    <t>049841</t>
  </si>
  <si>
    <t>Fairless Local</t>
  </si>
  <si>
    <t>043976</t>
  </si>
  <si>
    <t>Fairview Park City</t>
  </si>
  <si>
    <t>047068</t>
  </si>
  <si>
    <t>Fayette Local</t>
  </si>
  <si>
    <t>046045</t>
  </si>
  <si>
    <t>Fayetteville-Perry Local</t>
  </si>
  <si>
    <t>046334</t>
  </si>
  <si>
    <t>Felicity-Franklin Local</t>
  </si>
  <si>
    <t>049197</t>
  </si>
  <si>
    <t>Field Local</t>
  </si>
  <si>
    <t>043984</t>
  </si>
  <si>
    <t>Findlay City</t>
  </si>
  <si>
    <t>047332</t>
  </si>
  <si>
    <t>Finneytown Local</t>
  </si>
  <si>
    <t>048157</t>
  </si>
  <si>
    <t>Firelands Local</t>
  </si>
  <si>
    <t>047340</t>
  </si>
  <si>
    <t>Forest Hills Local</t>
  </si>
  <si>
    <t>050484</t>
  </si>
  <si>
    <t>Fort Frye Local</t>
  </si>
  <si>
    <t>049783</t>
  </si>
  <si>
    <t>Fort Loramie Local</t>
  </si>
  <si>
    <t>048595</t>
  </si>
  <si>
    <t>Fort Recovery Local</t>
  </si>
  <si>
    <t>043992</t>
  </si>
  <si>
    <t>Fostoria City</t>
  </si>
  <si>
    <t>044008</t>
  </si>
  <si>
    <t>Franklin City</t>
  </si>
  <si>
    <t>048843</t>
  </si>
  <si>
    <t>Franklin Local</t>
  </si>
  <si>
    <t>046649</t>
  </si>
  <si>
    <t>Franklin Monroe Local</t>
  </si>
  <si>
    <t>047852</t>
  </si>
  <si>
    <t>Fredericktown Local</t>
  </si>
  <si>
    <t>044016</t>
  </si>
  <si>
    <t>Fremont City</t>
  </si>
  <si>
    <t>050492</t>
  </si>
  <si>
    <t>Frontier Local</t>
  </si>
  <si>
    <t>046961</t>
  </si>
  <si>
    <t>Gahanna-Jefferson City</t>
  </si>
  <si>
    <t>044024</t>
  </si>
  <si>
    <t>Galion City</t>
  </si>
  <si>
    <t>065680</t>
  </si>
  <si>
    <t>Gallia County Local</t>
  </si>
  <si>
    <t>Gallia</t>
  </si>
  <si>
    <t>044032</t>
  </si>
  <si>
    <t>Gallipolis City</t>
  </si>
  <si>
    <t>050278</t>
  </si>
  <si>
    <t>Garaway Local</t>
  </si>
  <si>
    <t>044040</t>
  </si>
  <si>
    <t>Garfield Heights City Schools</t>
  </si>
  <si>
    <t>044057</t>
  </si>
  <si>
    <t>Geneva Area City</t>
  </si>
  <si>
    <t>048942</t>
  </si>
  <si>
    <t>Genoa Area Local</t>
  </si>
  <si>
    <t>045377</t>
  </si>
  <si>
    <t>Georgetown Exempted Village</t>
  </si>
  <si>
    <t>044065</t>
  </si>
  <si>
    <t>Girard City School District</t>
  </si>
  <si>
    <t>046342</t>
  </si>
  <si>
    <t>Goshen Local</t>
  </si>
  <si>
    <t>044073</t>
  </si>
  <si>
    <t>Grandview Heights Schools</t>
  </si>
  <si>
    <t>045393</t>
  </si>
  <si>
    <t>Granville Exempted Village</t>
  </si>
  <si>
    <t>Licking</t>
  </si>
  <si>
    <t>050013</t>
  </si>
  <si>
    <t>Green Local</t>
  </si>
  <si>
    <t>050559</t>
  </si>
  <si>
    <t>047266</t>
  </si>
  <si>
    <t>Greeneview Local</t>
  </si>
  <si>
    <t>045401</t>
  </si>
  <si>
    <t>Greenfield Exempted Village</t>
  </si>
  <si>
    <t>046235</t>
  </si>
  <si>
    <t>Greenon Local</t>
  </si>
  <si>
    <t>044099</t>
  </si>
  <si>
    <t>Greenville City</t>
  </si>
  <si>
    <t>046979</t>
  </si>
  <si>
    <t>Groveport Madison Local</t>
  </si>
  <si>
    <t>044107</t>
  </si>
  <si>
    <t>Hamilton City</t>
  </si>
  <si>
    <t>046953</t>
  </si>
  <si>
    <t>Hamilton Local</t>
  </si>
  <si>
    <t>047498</t>
  </si>
  <si>
    <t>Hardin Northern Local</t>
  </si>
  <si>
    <t>049791</t>
  </si>
  <si>
    <t>Hardin-Houston Local</t>
  </si>
  <si>
    <t>045245</t>
  </si>
  <si>
    <t>Harrison Hills City</t>
  </si>
  <si>
    <t>044115</t>
  </si>
  <si>
    <t>Heath City</t>
  </si>
  <si>
    <t>045419</t>
  </si>
  <si>
    <t>Hicksville Exempted Village</t>
  </si>
  <si>
    <t>048496</t>
  </si>
  <si>
    <t>Highland Local</t>
  </si>
  <si>
    <t>048801</t>
  </si>
  <si>
    <t>Morrow</t>
  </si>
  <si>
    <t>047019</t>
  </si>
  <si>
    <t>Hilliard City</t>
  </si>
  <si>
    <t>044123</t>
  </si>
  <si>
    <t>Hillsboro City</t>
  </si>
  <si>
    <t>045823</t>
  </si>
  <si>
    <t>Hillsdale Local</t>
  </si>
  <si>
    <t>047571</t>
  </si>
  <si>
    <t>Holgate Local</t>
  </si>
  <si>
    <t>Henry</t>
  </si>
  <si>
    <t>049700</t>
  </si>
  <si>
    <t>Hopewell-Loudon Local</t>
  </si>
  <si>
    <t>050161</t>
  </si>
  <si>
    <t>Howland Local</t>
  </si>
  <si>
    <t>045427</t>
  </si>
  <si>
    <t>Hubbard Exempted Village</t>
  </si>
  <si>
    <t>048751</t>
  </si>
  <si>
    <t>Huber Heights City</t>
  </si>
  <si>
    <t>050021</t>
  </si>
  <si>
    <t>Hudson City</t>
  </si>
  <si>
    <t>049502</t>
  </si>
  <si>
    <t>Huntington Local</t>
  </si>
  <si>
    <t>046565</t>
  </si>
  <si>
    <t>Independence Local</t>
  </si>
  <si>
    <t>047803</t>
  </si>
  <si>
    <t>Indian Creek Local</t>
  </si>
  <si>
    <t>045435</t>
  </si>
  <si>
    <t>Indian Hill Exempted Village</t>
  </si>
  <si>
    <t>048082</t>
  </si>
  <si>
    <t>Indian Lake Local</t>
  </si>
  <si>
    <t>050286</t>
  </si>
  <si>
    <t>Indian Valley Local</t>
  </si>
  <si>
    <t>044149</t>
  </si>
  <si>
    <t>Ironton City</t>
  </si>
  <si>
    <t>049809</t>
  </si>
  <si>
    <t>Jackson Center Local</t>
  </si>
  <si>
    <t>044156</t>
  </si>
  <si>
    <t>Jackson City</t>
  </si>
  <si>
    <t>Jackson</t>
  </si>
  <si>
    <t>049858</t>
  </si>
  <si>
    <t>Jackson Local</t>
  </si>
  <si>
    <t>048322</t>
  </si>
  <si>
    <t>Jackson-Milton Local</t>
  </si>
  <si>
    <t>049205</t>
  </si>
  <si>
    <t>James A Garfield Local</t>
  </si>
  <si>
    <t>045872</t>
  </si>
  <si>
    <t>Jefferson Area Local</t>
  </si>
  <si>
    <t>048256</t>
  </si>
  <si>
    <t>Jefferson Local</t>
  </si>
  <si>
    <t>Madison</t>
  </si>
  <si>
    <t>048686</t>
  </si>
  <si>
    <t>Jefferson Township Local</t>
  </si>
  <si>
    <t>049338</t>
  </si>
  <si>
    <t>Jennings Local</t>
  </si>
  <si>
    <t>047985</t>
  </si>
  <si>
    <t>Johnstown-Monroe Local</t>
  </si>
  <si>
    <t>048264</t>
  </si>
  <si>
    <t>Jonathan Alder Local</t>
  </si>
  <si>
    <t>050179</t>
  </si>
  <si>
    <t>Joseph Badger Local</t>
  </si>
  <si>
    <t>047191</t>
  </si>
  <si>
    <t>Kenston Local</t>
  </si>
  <si>
    <t>044164</t>
  </si>
  <si>
    <t>Kent City</t>
  </si>
  <si>
    <t>044172</t>
  </si>
  <si>
    <t>Kenton City</t>
  </si>
  <si>
    <t>044180</t>
  </si>
  <si>
    <t>Kettering City School District</t>
  </si>
  <si>
    <t>048165</t>
  </si>
  <si>
    <t>Keystone Local</t>
  </si>
  <si>
    <t>050435</t>
  </si>
  <si>
    <t>Kings Local</t>
  </si>
  <si>
    <t>047878</t>
  </si>
  <si>
    <t>Kirtland Local</t>
  </si>
  <si>
    <t>Lake</t>
  </si>
  <si>
    <t>050245</t>
  </si>
  <si>
    <t>LaBrae Local</t>
  </si>
  <si>
    <t>049866</t>
  </si>
  <si>
    <t>Lake Local</t>
  </si>
  <si>
    <t>050690</t>
  </si>
  <si>
    <t>050187</t>
  </si>
  <si>
    <t>Lakeview Local</t>
  </si>
  <si>
    <t>044198</t>
  </si>
  <si>
    <t>Lakewood City</t>
  </si>
  <si>
    <t>047993</t>
  </si>
  <si>
    <t>Lakewood Local</t>
  </si>
  <si>
    <t>046110</t>
  </si>
  <si>
    <t>Lakota Local</t>
  </si>
  <si>
    <t>049569</t>
  </si>
  <si>
    <t>044206</t>
  </si>
  <si>
    <t>Lancaster City</t>
  </si>
  <si>
    <t>044214</t>
  </si>
  <si>
    <t>Lebanon City</t>
  </si>
  <si>
    <t>045443</t>
  </si>
  <si>
    <t>Leetonia Exempted Village</t>
  </si>
  <si>
    <t>049353</t>
  </si>
  <si>
    <t>Leipsic Local</t>
  </si>
  <si>
    <t>049437</t>
  </si>
  <si>
    <t>Lexington Local</t>
  </si>
  <si>
    <t>047589</t>
  </si>
  <si>
    <t>Liberty Center Local</t>
  </si>
  <si>
    <t>050195</t>
  </si>
  <si>
    <t>Liberty Local</t>
  </si>
  <si>
    <t>046888</t>
  </si>
  <si>
    <t>Liberty Union-Thurston Local</t>
  </si>
  <si>
    <t>047449</t>
  </si>
  <si>
    <t>Liberty-Benton Local</t>
  </si>
  <si>
    <t>048009</t>
  </si>
  <si>
    <t>Licking Heights Local</t>
  </si>
  <si>
    <t>048017</t>
  </si>
  <si>
    <t>Licking Valley Local</t>
  </si>
  <si>
    <t>044222</t>
  </si>
  <si>
    <t>Lima City</t>
  </si>
  <si>
    <t>045450</t>
  </si>
  <si>
    <t>Lisbon Exempted Village</t>
  </si>
  <si>
    <t>050443</t>
  </si>
  <si>
    <t>Little Miami Local</t>
  </si>
  <si>
    <t>044230</t>
  </si>
  <si>
    <t>Lockland Local</t>
  </si>
  <si>
    <t>049080</t>
  </si>
  <si>
    <t>Logan Elm Local</t>
  </si>
  <si>
    <t>044248</t>
  </si>
  <si>
    <t>Logan-Hocking Local</t>
  </si>
  <si>
    <t>Hocking</t>
  </si>
  <si>
    <t>044255</t>
  </si>
  <si>
    <t>London City</t>
  </si>
  <si>
    <t>044263</t>
  </si>
  <si>
    <t>Lorain City</t>
  </si>
  <si>
    <t>050203</t>
  </si>
  <si>
    <t>Lordstown Local</t>
  </si>
  <si>
    <t>045468</t>
  </si>
  <si>
    <t>Loudonville-Perrysville Exempted Village</t>
  </si>
  <si>
    <t>049874</t>
  </si>
  <si>
    <t>Louisville City</t>
  </si>
  <si>
    <t>044271</t>
  </si>
  <si>
    <t>Loveland City</t>
  </si>
  <si>
    <t>049445</t>
  </si>
  <si>
    <t>Lucas Local</t>
  </si>
  <si>
    <t>047639</t>
  </si>
  <si>
    <t>Lynchburg-Clay Local</t>
  </si>
  <si>
    <t>048702</t>
  </si>
  <si>
    <t>Mad River Local</t>
  </si>
  <si>
    <t>044289</t>
  </si>
  <si>
    <t>Madeira City</t>
  </si>
  <si>
    <t>046128</t>
  </si>
  <si>
    <t>Madison Local</t>
  </si>
  <si>
    <t>047886</t>
  </si>
  <si>
    <t>049452</t>
  </si>
  <si>
    <t>048272</t>
  </si>
  <si>
    <t>Madison-Plains Local</t>
  </si>
  <si>
    <t>000442</t>
  </si>
  <si>
    <t>Manchester Local</t>
  </si>
  <si>
    <t>050005</t>
  </si>
  <si>
    <t>044297</t>
  </si>
  <si>
    <t>Mansfield City</t>
  </si>
  <si>
    <t>044305</t>
  </si>
  <si>
    <t>Maple Heights City</t>
  </si>
  <si>
    <t>045831</t>
  </si>
  <si>
    <t>Mapleton Local</t>
  </si>
  <si>
    <t>050211</t>
  </si>
  <si>
    <t>Maplewood Local</t>
  </si>
  <si>
    <t>046805</t>
  </si>
  <si>
    <t>Margaretta Local</t>
  </si>
  <si>
    <t>Erie</t>
  </si>
  <si>
    <t>044321</t>
  </si>
  <si>
    <t>Marietta City</t>
  </si>
  <si>
    <t>044339</t>
  </si>
  <si>
    <t>Marion City</t>
  </si>
  <si>
    <t>048553</t>
  </si>
  <si>
    <t>Marion Local</t>
  </si>
  <si>
    <t>049882</t>
  </si>
  <si>
    <t>Marlington Local</t>
  </si>
  <si>
    <t>044347</t>
  </si>
  <si>
    <t>Martins Ferry City</t>
  </si>
  <si>
    <t>045476</t>
  </si>
  <si>
    <t>Marysville Exempted Village</t>
  </si>
  <si>
    <t>050450</t>
  </si>
  <si>
    <t>Mason City</t>
  </si>
  <si>
    <t>044354</t>
  </si>
  <si>
    <t>Massillon City</t>
  </si>
  <si>
    <t>050153</t>
  </si>
  <si>
    <t>Mathews Local</t>
  </si>
  <si>
    <t>044362</t>
  </si>
  <si>
    <t>Maumee City</t>
  </si>
  <si>
    <t>044370</t>
  </si>
  <si>
    <t>Mayfield City</t>
  </si>
  <si>
    <t>048850</t>
  </si>
  <si>
    <t>Maysville Local</t>
  </si>
  <si>
    <t>047456</t>
  </si>
  <si>
    <t>McComb Local</t>
  </si>
  <si>
    <t>050229</t>
  </si>
  <si>
    <t>McDonald Local</t>
  </si>
  <si>
    <t>045484</t>
  </si>
  <si>
    <t>Mechanicsburg Exempted Village</t>
  </si>
  <si>
    <t>Champaign</t>
  </si>
  <si>
    <t>044388</t>
  </si>
  <si>
    <t>Medina City SD</t>
  </si>
  <si>
    <t>048520</t>
  </si>
  <si>
    <t>Meigs Local</t>
  </si>
  <si>
    <t>045492</t>
  </si>
  <si>
    <t>Mentor Exempted Village</t>
  </si>
  <si>
    <t>048629</t>
  </si>
  <si>
    <t>Miami East Local</t>
  </si>
  <si>
    <t>046920</t>
  </si>
  <si>
    <t>Miami Trace Local</t>
  </si>
  <si>
    <t>Fayette</t>
  </si>
  <si>
    <t>044396</t>
  </si>
  <si>
    <t>Miamisburg City</t>
  </si>
  <si>
    <t>044404</t>
  </si>
  <si>
    <t>Middletown City</t>
  </si>
  <si>
    <t>048173</t>
  </si>
  <si>
    <t>Midview Local</t>
  </si>
  <si>
    <t>045500</t>
  </si>
  <si>
    <t>Milford Exempted Village</t>
  </si>
  <si>
    <t>050633</t>
  </si>
  <si>
    <t>Millcreek-West Unity Local</t>
  </si>
  <si>
    <t>045518</t>
  </si>
  <si>
    <t>Milton-Union Exempted Village</t>
  </si>
  <si>
    <t>049890</t>
  </si>
  <si>
    <t>Minerva Local</t>
  </si>
  <si>
    <t>049627</t>
  </si>
  <si>
    <t>Minford Local</t>
  </si>
  <si>
    <t>045948</t>
  </si>
  <si>
    <t>Minster Local</t>
  </si>
  <si>
    <t>046672</t>
  </si>
  <si>
    <t>Mississinawa Valley Local</t>
  </si>
  <si>
    <t>050039</t>
  </si>
  <si>
    <t>Mogadore Local</t>
  </si>
  <si>
    <t>050740</t>
  </si>
  <si>
    <t>Mohawk Local</t>
  </si>
  <si>
    <t>139303</t>
  </si>
  <si>
    <t>Monroe Local</t>
  </si>
  <si>
    <t>047712</t>
  </si>
  <si>
    <t>Monroeville Local</t>
  </si>
  <si>
    <t>045526</t>
  </si>
  <si>
    <t>Montpelier Exempted Village</t>
  </si>
  <si>
    <t>Morgan</t>
  </si>
  <si>
    <t>044420</t>
  </si>
  <si>
    <t>Mount Vernon City</t>
  </si>
  <si>
    <t>044412</t>
  </si>
  <si>
    <t>Mt Healthy City</t>
  </si>
  <si>
    <t>044438</t>
  </si>
  <si>
    <t>Napoleon Area City</t>
  </si>
  <si>
    <t>049270</t>
  </si>
  <si>
    <t>National Trail Local</t>
  </si>
  <si>
    <t>044446</t>
  </si>
  <si>
    <t>Nelsonville-York City</t>
  </si>
  <si>
    <t>046995</t>
  </si>
  <si>
    <t>New Albany-Plain Local</t>
  </si>
  <si>
    <t>044461</t>
  </si>
  <si>
    <t>New Boston Local</t>
  </si>
  <si>
    <t>045955</t>
  </si>
  <si>
    <t>New Bremen Local</t>
  </si>
  <si>
    <t>045963</t>
  </si>
  <si>
    <t>New Knoxville Local</t>
  </si>
  <si>
    <t>048710</t>
  </si>
  <si>
    <t>New Lebanon Local</t>
  </si>
  <si>
    <t>044479</t>
  </si>
  <si>
    <t>New Lexington School District</t>
  </si>
  <si>
    <t>046136</t>
  </si>
  <si>
    <t>New Miami Local</t>
  </si>
  <si>
    <t>044487</t>
  </si>
  <si>
    <t>New Philadelphia City</t>
  </si>
  <si>
    <t>045559</t>
  </si>
  <si>
    <t>New Richmond Exempted Village</t>
  </si>
  <si>
    <t>049718</t>
  </si>
  <si>
    <t>New Riegel Local</t>
  </si>
  <si>
    <t>044453</t>
  </si>
  <si>
    <t>Newark City</t>
  </si>
  <si>
    <t>047217</t>
  </si>
  <si>
    <t>Newbury Local</t>
  </si>
  <si>
    <t>045542</t>
  </si>
  <si>
    <t>Newcomerstown Exempted Village</t>
  </si>
  <si>
    <t>045567</t>
  </si>
  <si>
    <t>Newton Falls Exempted Village</t>
  </si>
  <si>
    <t>044495</t>
  </si>
  <si>
    <t>Niles City</t>
  </si>
  <si>
    <t>048900</t>
  </si>
  <si>
    <t>Noble Local</t>
  </si>
  <si>
    <t>050047</t>
  </si>
  <si>
    <t>Nordonia Hills City</t>
  </si>
  <si>
    <t>050708</t>
  </si>
  <si>
    <t>North Baltimore Local</t>
  </si>
  <si>
    <t>044503</t>
  </si>
  <si>
    <t>North Canton City</t>
  </si>
  <si>
    <t>050641</t>
  </si>
  <si>
    <t>North Central Local</t>
  </si>
  <si>
    <t>123257</t>
  </si>
  <si>
    <t>North Central Ohio ESC</t>
  </si>
  <si>
    <t>044511</t>
  </si>
  <si>
    <t>North College Hill City</t>
  </si>
  <si>
    <t>048025</t>
  </si>
  <si>
    <t>North Fork Local</t>
  </si>
  <si>
    <t>044529</t>
  </si>
  <si>
    <t>North Olmsted City</t>
  </si>
  <si>
    <t>044537</t>
  </si>
  <si>
    <t>North Ridgeville City</t>
  </si>
  <si>
    <t>044545</t>
  </si>
  <si>
    <t>North Royalton City</t>
  </si>
  <si>
    <t>046250</t>
  </si>
  <si>
    <t>Northeastern Local</t>
  </si>
  <si>
    <t>046722</t>
  </si>
  <si>
    <t>049056</t>
  </si>
  <si>
    <t>Northern Local</t>
  </si>
  <si>
    <t>048728</t>
  </si>
  <si>
    <t>Northmont City</t>
  </si>
  <si>
    <t>048819</t>
  </si>
  <si>
    <t>Northmor Local</t>
  </si>
  <si>
    <t>048033</t>
  </si>
  <si>
    <t>Northridge Local</t>
  </si>
  <si>
    <t>048736</t>
  </si>
  <si>
    <t>047365</t>
  </si>
  <si>
    <t>Northwest Local</t>
  </si>
  <si>
    <t>049635</t>
  </si>
  <si>
    <t>049908</t>
  </si>
  <si>
    <t>046268</t>
  </si>
  <si>
    <t>Northwestern Local</t>
  </si>
  <si>
    <t>050575</t>
  </si>
  <si>
    <t>050716</t>
  </si>
  <si>
    <t>Northwood Local Schools</t>
  </si>
  <si>
    <t>044552</t>
  </si>
  <si>
    <t>Norton City</t>
  </si>
  <si>
    <t>044560</t>
  </si>
  <si>
    <t>Norwalk City</t>
  </si>
  <si>
    <t>050567</t>
  </si>
  <si>
    <t>Norwayne Local</t>
  </si>
  <si>
    <t>044578</t>
  </si>
  <si>
    <t>Norwood City</t>
  </si>
  <si>
    <t>047761</t>
  </si>
  <si>
    <t>Oak Hill Union Local</t>
  </si>
  <si>
    <t>047373</t>
  </si>
  <si>
    <t>Oak Hills Local</t>
  </si>
  <si>
    <t>044586</t>
  </si>
  <si>
    <t>Oakwood City</t>
  </si>
  <si>
    <t>044594</t>
  </si>
  <si>
    <t>Oberlin City Schools</t>
  </si>
  <si>
    <t>049726</t>
  </si>
  <si>
    <t>Old Fort Local</t>
  </si>
  <si>
    <t>046763</t>
  </si>
  <si>
    <t>Olentangy Local</t>
  </si>
  <si>
    <t>046573</t>
  </si>
  <si>
    <t>Olmsted Falls City</t>
  </si>
  <si>
    <t>049478</t>
  </si>
  <si>
    <t>Ontario Local</t>
  </si>
  <si>
    <t>046581</t>
  </si>
  <si>
    <t>Orange City</t>
  </si>
  <si>
    <t>044602</t>
  </si>
  <si>
    <t>Oregon City</t>
  </si>
  <si>
    <t>044610</t>
  </si>
  <si>
    <t>Orrville City</t>
  </si>
  <si>
    <t>049916</t>
  </si>
  <si>
    <t>Osnaburg Local</t>
  </si>
  <si>
    <t>050724</t>
  </si>
  <si>
    <t>Otsego Local</t>
  </si>
  <si>
    <t>048215</t>
  </si>
  <si>
    <t>Ottawa Hills Local</t>
  </si>
  <si>
    <t>044628</t>
  </si>
  <si>
    <t>Painesville City Local</t>
  </si>
  <si>
    <t>048579</t>
  </si>
  <si>
    <t>Parkway Local</t>
  </si>
  <si>
    <t>044636</t>
  </si>
  <si>
    <t>Parma City</t>
  </si>
  <si>
    <t>047597</t>
  </si>
  <si>
    <t>Patrick Henry Local</t>
  </si>
  <si>
    <t>045575</t>
  </si>
  <si>
    <t>Paulding Exempted Village</t>
  </si>
  <si>
    <t>046813</t>
  </si>
  <si>
    <t>Perkins Local</t>
  </si>
  <si>
    <t>045781</t>
  </si>
  <si>
    <t>Perry Local</t>
  </si>
  <si>
    <t>047902</t>
  </si>
  <si>
    <t>049924</t>
  </si>
  <si>
    <t>045583</t>
  </si>
  <si>
    <t>Perrysburg Exempted Village</t>
  </si>
  <si>
    <t>047076</t>
  </si>
  <si>
    <t>Pettisville Local</t>
  </si>
  <si>
    <t>046896</t>
  </si>
  <si>
    <t>Pickerington Local</t>
  </si>
  <si>
    <t>047084</t>
  </si>
  <si>
    <t>Pike-Delta-York Local</t>
  </si>
  <si>
    <t>044644</t>
  </si>
  <si>
    <t>Piqua City</t>
  </si>
  <si>
    <t>049932</t>
  </si>
  <si>
    <t>Plain Local</t>
  </si>
  <si>
    <t>048421</t>
  </si>
  <si>
    <t>Pleasant Local</t>
  </si>
  <si>
    <t>049460</t>
  </si>
  <si>
    <t>Plymouth-Shiloh Local</t>
  </si>
  <si>
    <t>044651</t>
  </si>
  <si>
    <t>Port Clinton City</t>
  </si>
  <si>
    <t>044669</t>
  </si>
  <si>
    <t>Portsmouth City</t>
  </si>
  <si>
    <t>049288</t>
  </si>
  <si>
    <t>Preble Shawnee Local</t>
  </si>
  <si>
    <t>044677</t>
  </si>
  <si>
    <t>Princeton City</t>
  </si>
  <si>
    <t>045880</t>
  </si>
  <si>
    <t>Pymatuning Valley Local</t>
  </si>
  <si>
    <t>044685</t>
  </si>
  <si>
    <t>Ravenna City</t>
  </si>
  <si>
    <t>044693</t>
  </si>
  <si>
    <t>Reading Community City</t>
  </si>
  <si>
    <t>050054</t>
  </si>
  <si>
    <t>Revere Local</t>
  </si>
  <si>
    <t>047001</t>
  </si>
  <si>
    <t>Reynoldsburg City</t>
  </si>
  <si>
    <t>046599</t>
  </si>
  <si>
    <t>Richmond Heights Local</t>
  </si>
  <si>
    <t>048439</t>
  </si>
  <si>
    <t>Ridgedale Local</t>
  </si>
  <si>
    <t>047506</t>
  </si>
  <si>
    <t>Ridgemont Local</t>
  </si>
  <si>
    <t>046474</t>
  </si>
  <si>
    <t>Ridgewood Local</t>
  </si>
  <si>
    <t>046078</t>
  </si>
  <si>
    <t>Ripley-Union-Lewis-Huntington Local</t>
  </si>
  <si>
    <t>045591</t>
  </si>
  <si>
    <t>Rittman Exempted Village</t>
  </si>
  <si>
    <t>048447</t>
  </si>
  <si>
    <t>River Valley Local</t>
  </si>
  <si>
    <t>046482</t>
  </si>
  <si>
    <t>River View Local</t>
  </si>
  <si>
    <t>047514</t>
  </si>
  <si>
    <t>Riverdale Local</t>
  </si>
  <si>
    <t>047894</t>
  </si>
  <si>
    <t>Riverside Local</t>
  </si>
  <si>
    <t>048090</t>
  </si>
  <si>
    <t>047944</t>
  </si>
  <si>
    <t>Rock Hill Local</t>
  </si>
  <si>
    <t>044701</t>
  </si>
  <si>
    <t>Rocky River City</t>
  </si>
  <si>
    <t>047308</t>
  </si>
  <si>
    <t>Rolling Hills Local</t>
  </si>
  <si>
    <t>049213</t>
  </si>
  <si>
    <t>Rootstown Local</t>
  </si>
  <si>
    <t>046144</t>
  </si>
  <si>
    <t>Ross Local</t>
  </si>
  <si>
    <t>045609</t>
  </si>
  <si>
    <t>Rossford Exempted Village</t>
  </si>
  <si>
    <t>049817</t>
  </si>
  <si>
    <t>Russia Local</t>
  </si>
  <si>
    <t>044735</t>
  </si>
  <si>
    <t>Salem City</t>
  </si>
  <si>
    <t>044743</t>
  </si>
  <si>
    <t>Sandusky City</t>
  </si>
  <si>
    <t>049940</t>
  </si>
  <si>
    <t>Sandy Valley Local</t>
  </si>
  <si>
    <t>048355</t>
  </si>
  <si>
    <t>Sebring Local</t>
  </si>
  <si>
    <t>049684</t>
  </si>
  <si>
    <t>Seneca East Local</t>
  </si>
  <si>
    <t>046003</t>
  </si>
  <si>
    <t>Shadyside Local</t>
  </si>
  <si>
    <t>044750</t>
  </si>
  <si>
    <t>Shaker Heights City</t>
  </si>
  <si>
    <t>045799</t>
  </si>
  <si>
    <t>Shawnee Local</t>
  </si>
  <si>
    <t>044768</t>
  </si>
  <si>
    <t>Sheffield-Sheffield Lake City</t>
  </si>
  <si>
    <t>044776</t>
  </si>
  <si>
    <t>Shelby City</t>
  </si>
  <si>
    <t>044784</t>
  </si>
  <si>
    <t>Sidney City</t>
  </si>
  <si>
    <t>046607</t>
  </si>
  <si>
    <t>Solon City</t>
  </si>
  <si>
    <t>044792</t>
  </si>
  <si>
    <t>South Euclid-Lyndhurst City</t>
  </si>
  <si>
    <t>047951</t>
  </si>
  <si>
    <t>South Point Local</t>
  </si>
  <si>
    <t>048363</t>
  </si>
  <si>
    <t>South Range Local</t>
  </si>
  <si>
    <t>049221</t>
  </si>
  <si>
    <t>Southeast Local</t>
  </si>
  <si>
    <t>050583</t>
  </si>
  <si>
    <t>046276</t>
  </si>
  <si>
    <t>Southeastern Local</t>
  </si>
  <si>
    <t>046441</t>
  </si>
  <si>
    <t>Southern Local</t>
  </si>
  <si>
    <t>048538</t>
  </si>
  <si>
    <t>049064</t>
  </si>
  <si>
    <t>050237</t>
  </si>
  <si>
    <t>Southington Local</t>
  </si>
  <si>
    <t>048041</t>
  </si>
  <si>
    <t>Southwest Licking Local</t>
  </si>
  <si>
    <t>047381</t>
  </si>
  <si>
    <t>Southwest Local</t>
  </si>
  <si>
    <t>044800</t>
  </si>
  <si>
    <t>South-Western City</t>
  </si>
  <si>
    <t>045807</t>
  </si>
  <si>
    <t>Spencerville Local</t>
  </si>
  <si>
    <t>050427</t>
  </si>
  <si>
    <t>Springboro Community City</t>
  </si>
  <si>
    <t>044818</t>
  </si>
  <si>
    <t>Springfield City School District</t>
  </si>
  <si>
    <t>048223</t>
  </si>
  <si>
    <t>Springfield Local</t>
  </si>
  <si>
    <t>048371</t>
  </si>
  <si>
    <t>050062</t>
  </si>
  <si>
    <t>044719</t>
  </si>
  <si>
    <t>St Bernard-Elmwood Place City</t>
  </si>
  <si>
    <t>045997</t>
  </si>
  <si>
    <t>St Clairsville-Richland City</t>
  </si>
  <si>
    <t>048587</t>
  </si>
  <si>
    <t>St Henry Consolidated Local</t>
  </si>
  <si>
    <t>044727</t>
  </si>
  <si>
    <t>St Marys City</t>
  </si>
  <si>
    <t>044826</t>
  </si>
  <si>
    <t>Steubenville City</t>
  </si>
  <si>
    <t>044834</t>
  </si>
  <si>
    <t>Stow-Munroe Falls City School District</t>
  </si>
  <si>
    <t>050294</t>
  </si>
  <si>
    <t>Strasburg-Franklin Local</t>
  </si>
  <si>
    <t>049239</t>
  </si>
  <si>
    <t>Streetsboro City</t>
  </si>
  <si>
    <t>044842</t>
  </si>
  <si>
    <t>Strongsville City</t>
  </si>
  <si>
    <t>044859</t>
  </si>
  <si>
    <t>Struthers City</t>
  </si>
  <si>
    <t>050658</t>
  </si>
  <si>
    <t>Stryker Local</t>
  </si>
  <si>
    <t>047092</t>
  </si>
  <si>
    <t>Swanton Local</t>
  </si>
  <si>
    <t>048652</t>
  </si>
  <si>
    <t>Switzerland of Ohio Local</t>
  </si>
  <si>
    <t>Monroe</t>
  </si>
  <si>
    <t>044867</t>
  </si>
  <si>
    <t>Sycamore Community City</t>
  </si>
  <si>
    <t>044875</t>
  </si>
  <si>
    <t>Sylvania Schools</t>
  </si>
  <si>
    <t>047969</t>
  </si>
  <si>
    <t>Symmes Valley Local</t>
  </si>
  <si>
    <t>044883</t>
  </si>
  <si>
    <t>Tallmadge City</t>
  </si>
  <si>
    <t>049098</t>
  </si>
  <si>
    <t>Teays Valley Local</t>
  </si>
  <si>
    <t>046243</t>
  </si>
  <si>
    <t>Tecumseh Local</t>
  </si>
  <si>
    <t>047399</t>
  </si>
  <si>
    <t>Three Rivers Local</t>
  </si>
  <si>
    <t>044891</t>
  </si>
  <si>
    <t>Tiffin City</t>
  </si>
  <si>
    <t>045617</t>
  </si>
  <si>
    <t>Tipp City Exempted Village</t>
  </si>
  <si>
    <t>044909</t>
  </si>
  <si>
    <t>Toledo City</t>
  </si>
  <si>
    <t>044917</t>
  </si>
  <si>
    <t>Toronto City</t>
  </si>
  <si>
    <t>046201</t>
  </si>
  <si>
    <t>Triad Local</t>
  </si>
  <si>
    <t>091397</t>
  </si>
  <si>
    <t>Tri-County North Local</t>
  </si>
  <si>
    <t>045922</t>
  </si>
  <si>
    <t>Trimble Local</t>
  </si>
  <si>
    <t>048876</t>
  </si>
  <si>
    <t>Tri-Valley Local</t>
  </si>
  <si>
    <t>046680</t>
  </si>
  <si>
    <t>Tri-Village Local</t>
  </si>
  <si>
    <t>050591</t>
  </si>
  <si>
    <t>Triway Local</t>
  </si>
  <si>
    <t>048694</t>
  </si>
  <si>
    <t>Trotwood-Madison City</t>
  </si>
  <si>
    <t>044925</t>
  </si>
  <si>
    <t>Troy City</t>
  </si>
  <si>
    <t>050302</t>
  </si>
  <si>
    <t>Tuscarawas Valley Local</t>
  </si>
  <si>
    <t>049957</t>
  </si>
  <si>
    <t>Tuslaw Local</t>
  </si>
  <si>
    <t>050070</t>
  </si>
  <si>
    <t>Twinsburg City</t>
  </si>
  <si>
    <t>046011</t>
  </si>
  <si>
    <t>Union Local</t>
  </si>
  <si>
    <t>049536</t>
  </si>
  <si>
    <t>Union-Scioto Local</t>
  </si>
  <si>
    <t>046458</t>
  </si>
  <si>
    <t>United Local</t>
  </si>
  <si>
    <t>044933</t>
  </si>
  <si>
    <t>Upper Arlington City</t>
  </si>
  <si>
    <t>045625</t>
  </si>
  <si>
    <t>Upper Sandusky Exempted Village</t>
  </si>
  <si>
    <t>047522</t>
  </si>
  <si>
    <t>Upper Scioto Valley Local</t>
  </si>
  <si>
    <t>044941</t>
  </si>
  <si>
    <t>Urbana City</t>
  </si>
  <si>
    <t>049643</t>
  </si>
  <si>
    <t>Valley Local</t>
  </si>
  <si>
    <t>048744</t>
  </si>
  <si>
    <t>Valley View Local</t>
  </si>
  <si>
    <t>047464</t>
  </si>
  <si>
    <t>Van Buren Local</t>
  </si>
  <si>
    <t>044966</t>
  </si>
  <si>
    <t>Van Wert City</t>
  </si>
  <si>
    <t>044958</t>
  </si>
  <si>
    <t>Vandalia-Butler City</t>
  </si>
  <si>
    <t>047472</t>
  </si>
  <si>
    <t>Vanlue Local</t>
  </si>
  <si>
    <t>046821</t>
  </si>
  <si>
    <t>Vermilion Local</t>
  </si>
  <si>
    <t>045633</t>
  </si>
  <si>
    <t>Versailles Exempted Village</t>
  </si>
  <si>
    <t>050393</t>
  </si>
  <si>
    <t>Vinton County Local</t>
  </si>
  <si>
    <t>Vinton</t>
  </si>
  <si>
    <t>044974</t>
  </si>
  <si>
    <t>Wadsworth City</t>
  </si>
  <si>
    <t>046904</t>
  </si>
  <si>
    <t>Walnut Township Local</t>
  </si>
  <si>
    <t>044982</t>
  </si>
  <si>
    <t>Wapakoneta City</t>
  </si>
  <si>
    <t>044990</t>
  </si>
  <si>
    <t>Warren City</t>
  </si>
  <si>
    <t>050500</t>
  </si>
  <si>
    <t>Warren Local</t>
  </si>
  <si>
    <t>045013</t>
  </si>
  <si>
    <t>Washington Court House City</t>
  </si>
  <si>
    <t>048231</t>
  </si>
  <si>
    <t>Washington Local</t>
  </si>
  <si>
    <t>049650</t>
  </si>
  <si>
    <t>Washington-Nile Local</t>
  </si>
  <si>
    <t>049247</t>
  </si>
  <si>
    <t>Waterloo Local</t>
  </si>
  <si>
    <t>045641</t>
  </si>
  <si>
    <t>Wauseon Exempted Village</t>
  </si>
  <si>
    <t>049148</t>
  </si>
  <si>
    <t>Waverly City</t>
  </si>
  <si>
    <t>050468</t>
  </si>
  <si>
    <t>Wayne Local</t>
  </si>
  <si>
    <t>049031</t>
  </si>
  <si>
    <t>Wayne Trace Local</t>
  </si>
  <si>
    <t>045971</t>
  </si>
  <si>
    <t>Waynesfield-Goshen Local</t>
  </si>
  <si>
    <t>050252</t>
  </si>
  <si>
    <t>Weathersfield Local</t>
  </si>
  <si>
    <t>045021</t>
  </si>
  <si>
    <t>Wellston City</t>
  </si>
  <si>
    <t>045039</t>
  </si>
  <si>
    <t>Wellsville Local</t>
  </si>
  <si>
    <t>048389</t>
  </si>
  <si>
    <t>West Branch Local</t>
  </si>
  <si>
    <t>045054</t>
  </si>
  <si>
    <t>West Carrollton City</t>
  </si>
  <si>
    <t>046359</t>
  </si>
  <si>
    <t>West Clermont Local</t>
  </si>
  <si>
    <t>047225</t>
  </si>
  <si>
    <t>West Geauga Local</t>
  </si>
  <si>
    <t>047696</t>
  </si>
  <si>
    <t>West Holmes Local</t>
  </si>
  <si>
    <t>046219</t>
  </si>
  <si>
    <t>West Liberty-Salem Local</t>
  </si>
  <si>
    <t>048884</t>
  </si>
  <si>
    <t>West Muskingum Local</t>
  </si>
  <si>
    <t>046060</t>
  </si>
  <si>
    <t>Western Brown Local</t>
  </si>
  <si>
    <t>049155</t>
  </si>
  <si>
    <t>Western Local</t>
  </si>
  <si>
    <t>048397</t>
  </si>
  <si>
    <t>Western Reserve Local</t>
  </si>
  <si>
    <t>045047</t>
  </si>
  <si>
    <t>Westerville City</t>
  </si>
  <si>
    <t>049106</t>
  </si>
  <si>
    <t>Westfall Local</t>
  </si>
  <si>
    <t>045062</t>
  </si>
  <si>
    <t>Westlake City</t>
  </si>
  <si>
    <t>049668</t>
  </si>
  <si>
    <t>Wheelersburg Local</t>
  </si>
  <si>
    <t>045070</t>
  </si>
  <si>
    <t>Whitehall City</t>
  </si>
  <si>
    <t>045088</t>
  </si>
  <si>
    <t>Wickliffe City</t>
  </si>
  <si>
    <t>045096</t>
  </si>
  <si>
    <t>Willard City</t>
  </si>
  <si>
    <t>046367</t>
  </si>
  <si>
    <t>Williamsburg Local</t>
  </si>
  <si>
    <t>045104</t>
  </si>
  <si>
    <t>Willoughby-Eastlake City</t>
  </si>
  <si>
    <t>045112</t>
  </si>
  <si>
    <t>Wilmington City</t>
  </si>
  <si>
    <t>045666</t>
  </si>
  <si>
    <t>Windham Exempted Village</t>
  </si>
  <si>
    <t>044081</t>
  </si>
  <si>
    <t>Winton Woods City</t>
  </si>
  <si>
    <t>050518</t>
  </si>
  <si>
    <t>Wolf Creek Local</t>
  </si>
  <si>
    <t>049577</t>
  </si>
  <si>
    <t>Woodmore Local</t>
  </si>
  <si>
    <t>049973</t>
  </si>
  <si>
    <t>Woodridge Local</t>
  </si>
  <si>
    <t>045120</t>
  </si>
  <si>
    <t>Wooster City</t>
  </si>
  <si>
    <t>045138</t>
  </si>
  <si>
    <t>Worthington City</t>
  </si>
  <si>
    <t>046524</t>
  </si>
  <si>
    <t>Wynford Local</t>
  </si>
  <si>
    <t>045146</t>
  </si>
  <si>
    <t>Wyoming City</t>
  </si>
  <si>
    <t>045153</t>
  </si>
  <si>
    <t>Xenia Community City</t>
  </si>
  <si>
    <t>045674</t>
  </si>
  <si>
    <t>Yellow Springs Exempted Village</t>
  </si>
  <si>
    <t>045161</t>
  </si>
  <si>
    <t>Youngstown City</t>
  </si>
  <si>
    <t>045179</t>
  </si>
  <si>
    <t>Zanesville City</t>
  </si>
  <si>
    <t>Huron City SD</t>
  </si>
  <si>
    <t>Mariemont City SD</t>
  </si>
  <si>
    <t>Warrensville Heights City SD</t>
  </si>
  <si>
    <t>Bluffton Ex Vill SD</t>
  </si>
  <si>
    <t>Fairport Harbor Ex Vill SD</t>
  </si>
  <si>
    <t>Gibsonburg Ex Vill SD</t>
  </si>
  <si>
    <t>Wellington Ex Vill SD</t>
  </si>
  <si>
    <t>Buckeye Local SD</t>
  </si>
  <si>
    <t>Grand Valley Local SD</t>
  </si>
  <si>
    <t>Federal Hocking Local SD</t>
  </si>
  <si>
    <t>Talawanda City SD</t>
  </si>
  <si>
    <t>Brown Local SD</t>
  </si>
  <si>
    <t>Graham Local SD</t>
  </si>
  <si>
    <t>Southeastern Local SD</t>
  </si>
  <si>
    <t>Crestview Local SD</t>
  </si>
  <si>
    <t>Cuyahoga Heights Local SD</t>
  </si>
  <si>
    <t>Edison Local SD</t>
  </si>
  <si>
    <t>Arlington Local SD</t>
  </si>
  <si>
    <t>New London Local SD</t>
  </si>
  <si>
    <t>South Central Local SD</t>
  </si>
  <si>
    <t>Western Reserve Local SD</t>
  </si>
  <si>
    <t>Lowellville Local SD</t>
  </si>
  <si>
    <t>Poland Local SD</t>
  </si>
  <si>
    <t>Newton Local SD</t>
  </si>
  <si>
    <t>Morgan Local SD</t>
  </si>
  <si>
    <t>Cardington-Lincoln Local SD</t>
  </si>
  <si>
    <t>Scioto Valley Local SD</t>
  </si>
  <si>
    <t>Twin Valley Community Local</t>
  </si>
  <si>
    <t>Continental Local SD</t>
  </si>
  <si>
    <t>Kalida Local SD</t>
  </si>
  <si>
    <t>Miller City-New Cleveland Lo</t>
  </si>
  <si>
    <t>Ottawa-Glandorf Local SD</t>
  </si>
  <si>
    <t>Ottoville Local SD</t>
  </si>
  <si>
    <t>Pandora-Gilboa Local SD</t>
  </si>
  <si>
    <t>Paint Valley Local SD</t>
  </si>
  <si>
    <t>Zane Trace Local SD</t>
  </si>
  <si>
    <t>Green Local SD</t>
  </si>
  <si>
    <t>Coventry Local SD</t>
  </si>
  <si>
    <t>North Union Local SD</t>
  </si>
  <si>
    <t>Lincolnview Local SD</t>
  </si>
  <si>
    <t>45534</t>
  </si>
  <si>
    <t>Mount Gilead Ex Village</t>
  </si>
  <si>
    <t>46557</t>
  </si>
  <si>
    <t>47423</t>
  </si>
  <si>
    <t>2018 Capped Gifted Education Funding</t>
  </si>
  <si>
    <t xml:space="preserve"> Typology</t>
  </si>
  <si>
    <t>Funding vs. Expenditures</t>
  </si>
  <si>
    <t>Districts spending less than state allocation</t>
  </si>
  <si>
    <t>046029</t>
  </si>
  <si>
    <t>Brown ESC</t>
  </si>
  <si>
    <t>046086</t>
  </si>
  <si>
    <t>Butler County ESC</t>
  </si>
  <si>
    <t>046227</t>
  </si>
  <si>
    <t>Clark County ESC</t>
  </si>
  <si>
    <t>046292</t>
  </si>
  <si>
    <t>Clermont County ESC</t>
  </si>
  <si>
    <t>046417</t>
  </si>
  <si>
    <t>Columbiana County ESC</t>
  </si>
  <si>
    <t>046615</t>
  </si>
  <si>
    <t>Darke County ESC</t>
  </si>
  <si>
    <t>050260</t>
  </si>
  <si>
    <t>East Central Ohio ESC</t>
  </si>
  <si>
    <t>046938</t>
  </si>
  <si>
    <t>ESC of Central Ohio</t>
  </si>
  <si>
    <t>048199</t>
  </si>
  <si>
    <t>ESC of Lake Erie West</t>
  </si>
  <si>
    <t>046532</t>
  </si>
  <si>
    <t>ESC of Northeast Ohio</t>
  </si>
  <si>
    <t>046839</t>
  </si>
  <si>
    <t>Fairfield County ESC</t>
  </si>
  <si>
    <t>047159</t>
  </si>
  <si>
    <t>Geauga County Educational Service Center</t>
  </si>
  <si>
    <t>047233</t>
  </si>
  <si>
    <t>Greene County ESC</t>
  </si>
  <si>
    <t>047324</t>
  </si>
  <si>
    <t>Hamilton County ESC</t>
  </si>
  <si>
    <t>047407</t>
  </si>
  <si>
    <t>Hancock County ESC</t>
  </si>
  <si>
    <t>047779</t>
  </si>
  <si>
    <t>Jefferson County ESC</t>
  </si>
  <si>
    <t>047811</t>
  </si>
  <si>
    <t>Knox County ESC</t>
  </si>
  <si>
    <t>047910</t>
  </si>
  <si>
    <t>Lawrence County ESC</t>
  </si>
  <si>
    <t>137364</t>
  </si>
  <si>
    <t>Madison-Champaign ESC</t>
  </si>
  <si>
    <t>048280</t>
  </si>
  <si>
    <t>Mahoning County ESC</t>
  </si>
  <si>
    <t>048454</t>
  </si>
  <si>
    <t>Medina County ESC</t>
  </si>
  <si>
    <t>048546</t>
  </si>
  <si>
    <t>Mercer County ESC</t>
  </si>
  <si>
    <t>048603</t>
  </si>
  <si>
    <t>Miami County ESC</t>
  </si>
  <si>
    <t>123521</t>
  </si>
  <si>
    <t>Mid-Ohio ESC</t>
  </si>
  <si>
    <t>014777</t>
  </si>
  <si>
    <t>Midwest Regional ESC</t>
  </si>
  <si>
    <t>048660</t>
  </si>
  <si>
    <t>Montgomery County ESC</t>
  </si>
  <si>
    <t>125252</t>
  </si>
  <si>
    <t>Muskingum Valley ESC</t>
  </si>
  <si>
    <t>125690</t>
  </si>
  <si>
    <t>North Point Educational Service Center</t>
  </si>
  <si>
    <t>124297</t>
  </si>
  <si>
    <t>Northwest Ohio Educational Service Center</t>
  </si>
  <si>
    <t>123281</t>
  </si>
  <si>
    <t>Ohio Valley ESC</t>
  </si>
  <si>
    <t>049254</t>
  </si>
  <si>
    <t>Preble County ESC</t>
  </si>
  <si>
    <t>049304</t>
  </si>
  <si>
    <t>Putnam County ESC</t>
  </si>
  <si>
    <t>138222</t>
  </si>
  <si>
    <t>Ross-Pike ESC</t>
  </si>
  <si>
    <t>046375</t>
  </si>
  <si>
    <t>Southern Ohio ESC</t>
  </si>
  <si>
    <t>049825</t>
  </si>
  <si>
    <t>Stark County ESC</t>
  </si>
  <si>
    <t>049965</t>
  </si>
  <si>
    <t>Summit County ESC</t>
  </si>
  <si>
    <t>050526</t>
  </si>
  <si>
    <t>Tri-County ESC</t>
  </si>
  <si>
    <t>050088</t>
  </si>
  <si>
    <t>Trumbull County ESC</t>
  </si>
  <si>
    <t>050401</t>
  </si>
  <si>
    <t>Warren County ESC</t>
  </si>
  <si>
    <t>134999</t>
  </si>
  <si>
    <t>Western Buckeye ESC</t>
  </si>
  <si>
    <t>050666</t>
  </si>
  <si>
    <t>Wood County ESC</t>
  </si>
  <si>
    <t xml:space="preserve">Salary </t>
  </si>
  <si>
    <t xml:space="preserve">Allowance </t>
  </si>
  <si>
    <t xml:space="preserve">Supplemental </t>
  </si>
  <si>
    <t xml:space="preserve">Total </t>
  </si>
  <si>
    <t>Lake County ESC</t>
  </si>
  <si>
    <t>047860</t>
  </si>
  <si>
    <t>047977</t>
  </si>
  <si>
    <t>Licking County ESC</t>
  </si>
  <si>
    <t xml:space="preserve">Licking </t>
  </si>
  <si>
    <t>Lorain County ESC</t>
  </si>
  <si>
    <t>048108</t>
  </si>
  <si>
    <t>South Central Ohio ESC</t>
  </si>
  <si>
    <t>125658</t>
  </si>
  <si>
    <t>2018 State Gifted Unit Funding</t>
  </si>
  <si>
    <t>State Funding vs.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</si>
</sst>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49" fontId="0" fillId="2" borderId="1" xfId="0" applyNumberFormat="1" applyFont="1" applyFill="1" applyBorder="1"/>
    <xf numFmtId="49" fontId="0" fillId="2" borderId="3" xfId="0" applyNumberFormat="1" applyFont="1" applyFill="1" applyBorder="1"/>
    <xf numFmtId="0" fontId="0" fillId="0" borderId="0" xfId="0" applyNumberFormat="1"/>
    <xf numFmtId="49" fontId="0" fillId="2" borderId="4" xfId="0" applyNumberFormat="1" applyFont="1" applyFill="1" applyBorder="1"/>
    <xf numFmtId="164" fontId="0" fillId="2" borderId="4" xfId="0" applyNumberFormat="1" applyFont="1" applyFill="1" applyBorder="1"/>
    <xf numFmtId="49" fontId="0" fillId="2" borderId="5" xfId="0" applyNumberFormat="1" applyFont="1" applyFill="1" applyBorder="1"/>
    <xf numFmtId="164" fontId="0" fillId="2" borderId="6" xfId="0" applyNumberFormat="1" applyFont="1" applyFill="1" applyBorder="1"/>
    <xf numFmtId="1" fontId="3" fillId="0" borderId="0" xfId="0" applyNumberFormat="1" applyFont="1" applyFill="1" applyAlignment="1">
      <alignment horizontal="center"/>
    </xf>
    <xf numFmtId="0" fontId="0" fillId="0" borderId="0" xfId="0" applyFill="1"/>
    <xf numFmtId="10" fontId="0" fillId="0" borderId="0" xfId="0" applyNumberFormat="1"/>
    <xf numFmtId="0" fontId="1" fillId="4" borderId="0" xfId="0" applyFont="1" applyFill="1" applyAlignment="1">
      <alignment wrapText="1"/>
    </xf>
    <xf numFmtId="165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0" fillId="5" borderId="3" xfId="0" applyNumberFormat="1" applyFont="1" applyFill="1" applyBorder="1"/>
    <xf numFmtId="49" fontId="0" fillId="5" borderId="1" xfId="0" applyNumberFormat="1" applyFont="1" applyFill="1" applyBorder="1"/>
    <xf numFmtId="164" fontId="0" fillId="5" borderId="1" xfId="0" applyNumberFormat="1" applyFont="1" applyFill="1" applyBorder="1"/>
    <xf numFmtId="164" fontId="0" fillId="5" borderId="2" xfId="0" applyNumberFormat="1" applyFont="1" applyFill="1" applyBorder="1"/>
    <xf numFmtId="0" fontId="2" fillId="3" borderId="0" xfId="0" applyFont="1" applyFill="1" applyAlignment="1">
      <alignment horizontal="center" wrapText="1"/>
    </xf>
    <xf numFmtId="0" fontId="4" fillId="0" borderId="0" xfId="0" applyFont="1"/>
    <xf numFmtId="164" fontId="0" fillId="5" borderId="7" xfId="0" applyNumberFormat="1" applyFont="1" applyFill="1" applyBorder="1"/>
    <xf numFmtId="164" fontId="0" fillId="6" borderId="0" xfId="0" applyNumberFormat="1" applyFill="1"/>
    <xf numFmtId="164" fontId="0" fillId="2" borderId="7" xfId="0" applyNumberFormat="1" applyFont="1" applyFill="1" applyBorder="1"/>
    <xf numFmtId="0" fontId="5" fillId="0" borderId="0" xfId="0" applyFont="1"/>
    <xf numFmtId="164" fontId="0" fillId="2" borderId="0" xfId="0" applyNumberFormat="1" applyFont="1" applyFill="1" applyBorder="1"/>
    <xf numFmtId="0" fontId="1" fillId="3" borderId="0" xfId="0" applyFont="1" applyFill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DFE9-BC62-4E4E-BFD8-B14EA94A843B}">
  <sheetPr filterMode="1"/>
  <dimension ref="A1:P614"/>
  <sheetViews>
    <sheetView workbookViewId="0">
      <pane ySplit="1" topLeftCell="A503" activePane="bottomLeft" state="frozen"/>
      <selection pane="bottomLeft" activeCell="M617" sqref="M617"/>
    </sheetView>
  </sheetViews>
  <sheetFormatPr baseColWidth="10" defaultRowHeight="16" x14ac:dyDescent="0.2"/>
  <cols>
    <col min="1" max="1" width="10.83203125" style="35"/>
    <col min="5" max="5" width="12.83203125" customWidth="1"/>
    <col min="10" max="12" width="14.83203125" customWidth="1"/>
  </cols>
  <sheetData>
    <row r="1" spans="1:15" ht="85" x14ac:dyDescent="0.2">
      <c r="A1" s="33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</row>
    <row r="2" spans="1:15" x14ac:dyDescent="0.2">
      <c r="A2" s="34" t="s">
        <v>664</v>
      </c>
      <c r="B2" s="1" t="s">
        <v>665</v>
      </c>
      <c r="C2" s="1" t="s">
        <v>14</v>
      </c>
      <c r="D2" s="13">
        <v>1</v>
      </c>
      <c r="E2" s="2">
        <v>6287.6</v>
      </c>
      <c r="F2" s="2">
        <v>0</v>
      </c>
      <c r="G2" s="2">
        <v>0</v>
      </c>
      <c r="H2" s="2">
        <v>2452.23</v>
      </c>
      <c r="I2" s="2">
        <v>0</v>
      </c>
      <c r="J2" s="2">
        <v>8739.83</v>
      </c>
      <c r="K2">
        <v>51819.06</v>
      </c>
      <c r="L2" s="2">
        <f t="shared" ref="L2:L65" si="0">SUM(J2-K2)</f>
        <v>-43079.229999999996</v>
      </c>
      <c r="M2">
        <f t="shared" ref="M2:M65" si="1">IF(K2&gt;J2, 1, 0)</f>
        <v>1</v>
      </c>
    </row>
    <row r="3" spans="1:15" hidden="1" x14ac:dyDescent="0.2">
      <c r="A3" s="34" t="s">
        <v>18</v>
      </c>
      <c r="B3" s="1" t="s">
        <v>19</v>
      </c>
      <c r="C3" s="1" t="s">
        <v>20</v>
      </c>
      <c r="D3" s="13">
        <v>8</v>
      </c>
      <c r="E3" s="2">
        <v>1296762.7899999993</v>
      </c>
      <c r="F3" s="2">
        <v>37180</v>
      </c>
      <c r="G3" s="2">
        <v>19975.09</v>
      </c>
      <c r="H3" s="2">
        <v>0</v>
      </c>
      <c r="I3" s="2">
        <v>0</v>
      </c>
      <c r="J3" s="2">
        <v>1353917.8799999994</v>
      </c>
      <c r="K3">
        <v>1182443.97</v>
      </c>
      <c r="L3" s="2">
        <f t="shared" si="0"/>
        <v>171473.90999999945</v>
      </c>
      <c r="M3">
        <f t="shared" si="1"/>
        <v>0</v>
      </c>
    </row>
    <row r="4" spans="1:15" hidden="1" x14ac:dyDescent="0.2">
      <c r="A4" s="34" t="s">
        <v>29</v>
      </c>
      <c r="B4" s="1" t="s">
        <v>30</v>
      </c>
      <c r="C4" s="1" t="s">
        <v>31</v>
      </c>
      <c r="D4" s="13">
        <v>7</v>
      </c>
      <c r="E4" s="2">
        <v>148191.62</v>
      </c>
      <c r="F4" s="2">
        <v>11086.350000000002</v>
      </c>
      <c r="G4" s="2">
        <v>0</v>
      </c>
      <c r="H4" s="2">
        <v>0</v>
      </c>
      <c r="I4" s="2">
        <v>0</v>
      </c>
      <c r="J4" s="2">
        <v>159277.97</v>
      </c>
      <c r="K4">
        <v>147018.45000000001</v>
      </c>
      <c r="L4" s="2">
        <f t="shared" si="0"/>
        <v>12259.51999999999</v>
      </c>
      <c r="M4">
        <f t="shared" si="1"/>
        <v>0</v>
      </c>
      <c r="O4" s="36"/>
    </row>
    <row r="5" spans="1:15" hidden="1" x14ac:dyDescent="0.2">
      <c r="A5" s="34" t="s">
        <v>58</v>
      </c>
      <c r="B5" s="1" t="s">
        <v>59</v>
      </c>
      <c r="C5" s="1" t="s">
        <v>60</v>
      </c>
      <c r="D5" s="13">
        <v>4</v>
      </c>
      <c r="E5" s="2">
        <v>386195.82000000007</v>
      </c>
      <c r="F5" s="2">
        <v>12279.09</v>
      </c>
      <c r="G5" s="2">
        <v>0</v>
      </c>
      <c r="H5" s="2">
        <v>112657.03</v>
      </c>
      <c r="I5" s="2">
        <v>935.86</v>
      </c>
      <c r="J5" s="2">
        <v>512067.80000000005</v>
      </c>
      <c r="K5">
        <v>158430.87</v>
      </c>
      <c r="L5" s="2">
        <f t="shared" si="0"/>
        <v>353636.93000000005</v>
      </c>
      <c r="M5">
        <f t="shared" si="1"/>
        <v>0</v>
      </c>
      <c r="O5" s="1"/>
    </row>
    <row r="6" spans="1:15" hidden="1" x14ac:dyDescent="0.2">
      <c r="A6" s="34" t="s">
        <v>61</v>
      </c>
      <c r="B6" s="1" t="s">
        <v>62</v>
      </c>
      <c r="C6" s="1" t="s">
        <v>63</v>
      </c>
      <c r="D6" s="13">
        <v>4</v>
      </c>
      <c r="E6" s="2">
        <v>118336.44999999998</v>
      </c>
      <c r="F6" s="2">
        <v>0</v>
      </c>
      <c r="G6" s="2">
        <v>0</v>
      </c>
      <c r="H6" s="2">
        <v>0</v>
      </c>
      <c r="I6" s="2">
        <v>0</v>
      </c>
      <c r="J6" s="2">
        <v>118336.44999999998</v>
      </c>
      <c r="K6">
        <v>192665.27</v>
      </c>
      <c r="L6" s="2">
        <f t="shared" si="0"/>
        <v>-74328.820000000007</v>
      </c>
      <c r="M6">
        <f t="shared" si="1"/>
        <v>1</v>
      </c>
      <c r="O6" s="1"/>
    </row>
    <row r="7" spans="1:15" hidden="1" x14ac:dyDescent="0.2">
      <c r="A7" s="34" t="s">
        <v>66</v>
      </c>
      <c r="B7" s="1" t="s">
        <v>67</v>
      </c>
      <c r="C7" s="1" t="s">
        <v>23</v>
      </c>
      <c r="D7" s="13">
        <v>5</v>
      </c>
      <c r="E7" s="2">
        <v>100016.00000000001</v>
      </c>
      <c r="F7" s="2">
        <v>12811.48</v>
      </c>
      <c r="G7" s="2">
        <v>0</v>
      </c>
      <c r="H7" s="2">
        <v>0</v>
      </c>
      <c r="I7" s="2">
        <v>0</v>
      </c>
      <c r="J7" s="2">
        <v>112827.48000000001</v>
      </c>
      <c r="K7">
        <v>119443.81</v>
      </c>
      <c r="L7" s="2">
        <f t="shared" si="0"/>
        <v>-6616.3299999999872</v>
      </c>
      <c r="M7">
        <f t="shared" si="1"/>
        <v>1</v>
      </c>
      <c r="O7" s="1"/>
    </row>
    <row r="8" spans="1:15" hidden="1" x14ac:dyDescent="0.2">
      <c r="A8" s="34" t="s">
        <v>86</v>
      </c>
      <c r="B8" s="1" t="s">
        <v>87</v>
      </c>
      <c r="C8" s="1" t="s">
        <v>20</v>
      </c>
      <c r="D8" s="13">
        <v>7</v>
      </c>
      <c r="E8" s="2">
        <v>95844.3</v>
      </c>
      <c r="F8" s="2">
        <v>39789.08</v>
      </c>
      <c r="G8" s="2">
        <v>0</v>
      </c>
      <c r="H8" s="2">
        <v>107201.96</v>
      </c>
      <c r="I8" s="2">
        <v>9858.9600000000009</v>
      </c>
      <c r="J8" s="2">
        <v>252694.30000000002</v>
      </c>
      <c r="K8">
        <v>193491.88</v>
      </c>
      <c r="L8" s="2">
        <f t="shared" si="0"/>
        <v>59202.420000000013</v>
      </c>
      <c r="M8">
        <f t="shared" si="1"/>
        <v>0</v>
      </c>
      <c r="O8" s="1"/>
    </row>
    <row r="9" spans="1:15" hidden="1" x14ac:dyDescent="0.2">
      <c r="A9" s="34" t="s">
        <v>96</v>
      </c>
      <c r="B9" s="1" t="s">
        <v>97</v>
      </c>
      <c r="C9" s="1" t="s">
        <v>98</v>
      </c>
      <c r="D9" s="13">
        <v>6</v>
      </c>
      <c r="E9" s="2">
        <v>365432.69</v>
      </c>
      <c r="F9" s="2">
        <v>0</v>
      </c>
      <c r="G9" s="2">
        <v>0</v>
      </c>
      <c r="H9" s="2">
        <v>0</v>
      </c>
      <c r="I9" s="2">
        <v>0</v>
      </c>
      <c r="J9" s="2">
        <v>365432.69</v>
      </c>
      <c r="K9">
        <v>120082.94</v>
      </c>
      <c r="L9" s="2">
        <f t="shared" si="0"/>
        <v>245349.75</v>
      </c>
      <c r="M9">
        <f t="shared" si="1"/>
        <v>0</v>
      </c>
      <c r="O9" s="1"/>
    </row>
    <row r="10" spans="1:15" hidden="1" x14ac:dyDescent="0.2">
      <c r="A10" s="34" t="s">
        <v>99</v>
      </c>
      <c r="B10" s="1" t="s">
        <v>100</v>
      </c>
      <c r="C10" s="1" t="s">
        <v>98</v>
      </c>
      <c r="D10" s="13">
        <v>6</v>
      </c>
      <c r="E10" s="2">
        <v>300880.43000000005</v>
      </c>
      <c r="F10" s="2">
        <v>0</v>
      </c>
      <c r="G10" s="2">
        <v>0</v>
      </c>
      <c r="H10" s="2">
        <v>0</v>
      </c>
      <c r="I10" s="2">
        <v>0</v>
      </c>
      <c r="J10" s="2">
        <v>300880.43000000005</v>
      </c>
      <c r="K10">
        <v>74127.03</v>
      </c>
      <c r="L10" s="2">
        <f t="shared" si="0"/>
        <v>226753.40000000005</v>
      </c>
      <c r="M10">
        <f t="shared" si="1"/>
        <v>0</v>
      </c>
      <c r="O10" s="1"/>
    </row>
    <row r="11" spans="1:15" hidden="1" x14ac:dyDescent="0.2">
      <c r="A11" s="34" t="s">
        <v>107</v>
      </c>
      <c r="B11" s="1" t="s">
        <v>108</v>
      </c>
      <c r="C11" s="1" t="s">
        <v>98</v>
      </c>
      <c r="D11" s="13">
        <v>7</v>
      </c>
      <c r="E11" s="2">
        <v>192530.2</v>
      </c>
      <c r="F11" s="2">
        <v>0</v>
      </c>
      <c r="G11" s="2">
        <v>0</v>
      </c>
      <c r="H11" s="2">
        <v>0</v>
      </c>
      <c r="I11" s="2">
        <v>0</v>
      </c>
      <c r="J11" s="2">
        <v>192530.2</v>
      </c>
      <c r="K11">
        <v>97736.89</v>
      </c>
      <c r="L11" s="2">
        <f t="shared" si="0"/>
        <v>94793.310000000012</v>
      </c>
      <c r="M11">
        <f t="shared" si="1"/>
        <v>0</v>
      </c>
      <c r="O11" s="1"/>
    </row>
    <row r="12" spans="1:15" hidden="1" x14ac:dyDescent="0.2">
      <c r="A12" s="34" t="s">
        <v>109</v>
      </c>
      <c r="B12" s="1" t="s">
        <v>110</v>
      </c>
      <c r="C12" s="1" t="s">
        <v>90</v>
      </c>
      <c r="D12" s="13">
        <v>4</v>
      </c>
      <c r="E12" s="2">
        <v>0</v>
      </c>
      <c r="F12" s="2">
        <v>0</v>
      </c>
      <c r="G12" s="2">
        <v>0</v>
      </c>
      <c r="H12" s="2">
        <v>21832.100000000002</v>
      </c>
      <c r="I12" s="2">
        <v>0</v>
      </c>
      <c r="J12" s="2">
        <v>21832.100000000002</v>
      </c>
      <c r="K12">
        <v>68966.69</v>
      </c>
      <c r="L12" s="2">
        <f t="shared" si="0"/>
        <v>-47134.59</v>
      </c>
      <c r="M12">
        <f t="shared" si="1"/>
        <v>1</v>
      </c>
      <c r="O12" s="1"/>
    </row>
    <row r="13" spans="1:15" hidden="1" x14ac:dyDescent="0.2">
      <c r="A13" s="34" t="s">
        <v>113</v>
      </c>
      <c r="B13" s="1" t="s">
        <v>114</v>
      </c>
      <c r="C13" s="1" t="s">
        <v>115</v>
      </c>
      <c r="D13" s="13">
        <v>4</v>
      </c>
      <c r="E13" s="2">
        <v>413225.28000000014</v>
      </c>
      <c r="F13" s="2">
        <v>0</v>
      </c>
      <c r="G13" s="2">
        <v>0</v>
      </c>
      <c r="H13" s="2">
        <v>0</v>
      </c>
      <c r="I13" s="2">
        <v>0</v>
      </c>
      <c r="J13" s="2">
        <v>413225.28000000014</v>
      </c>
      <c r="K13">
        <v>124410.34</v>
      </c>
      <c r="L13" s="2">
        <f t="shared" si="0"/>
        <v>288814.94000000018</v>
      </c>
      <c r="M13">
        <f t="shared" si="1"/>
        <v>0</v>
      </c>
      <c r="O13" s="1"/>
    </row>
    <row r="14" spans="1:15" x14ac:dyDescent="0.2">
      <c r="A14" s="34" t="s">
        <v>116</v>
      </c>
      <c r="B14" s="1" t="s">
        <v>117</v>
      </c>
      <c r="C14" s="1" t="s">
        <v>118</v>
      </c>
      <c r="D14" s="13">
        <v>1</v>
      </c>
      <c r="E14" s="2">
        <v>114447.15999999999</v>
      </c>
      <c r="F14" s="2">
        <v>0</v>
      </c>
      <c r="G14" s="2">
        <v>0</v>
      </c>
      <c r="H14" s="2">
        <v>0</v>
      </c>
      <c r="I14" s="2">
        <v>0</v>
      </c>
      <c r="J14" s="2">
        <v>114447.15999999999</v>
      </c>
      <c r="K14">
        <v>97042.72</v>
      </c>
      <c r="L14" s="2">
        <f t="shared" si="0"/>
        <v>17404.439999999988</v>
      </c>
      <c r="M14">
        <f t="shared" si="1"/>
        <v>0</v>
      </c>
      <c r="O14" s="1"/>
    </row>
    <row r="15" spans="1:15" hidden="1" x14ac:dyDescent="0.2">
      <c r="A15" s="34" t="s">
        <v>119</v>
      </c>
      <c r="B15" s="1" t="s">
        <v>120</v>
      </c>
      <c r="C15" s="1" t="s">
        <v>121</v>
      </c>
      <c r="D15" s="13">
        <v>4</v>
      </c>
      <c r="E15" s="2">
        <v>0</v>
      </c>
      <c r="F15" s="2">
        <v>31015.120000000003</v>
      </c>
      <c r="G15" s="2">
        <v>0</v>
      </c>
      <c r="H15" s="2">
        <v>0</v>
      </c>
      <c r="I15" s="2">
        <v>0</v>
      </c>
      <c r="J15" s="2">
        <v>31015.120000000003</v>
      </c>
      <c r="K15">
        <v>51073.32</v>
      </c>
      <c r="L15" s="2">
        <f t="shared" si="0"/>
        <v>-20058.199999999997</v>
      </c>
      <c r="M15">
        <f t="shared" si="1"/>
        <v>1</v>
      </c>
      <c r="O15" s="1"/>
    </row>
    <row r="16" spans="1:15" hidden="1" x14ac:dyDescent="0.2">
      <c r="A16" s="34" t="s">
        <v>127</v>
      </c>
      <c r="B16" s="1" t="s">
        <v>128</v>
      </c>
      <c r="C16" s="1" t="s">
        <v>98</v>
      </c>
      <c r="D16" s="13">
        <v>7</v>
      </c>
      <c r="E16" s="2">
        <v>571145.98999999987</v>
      </c>
      <c r="F16" s="2">
        <v>0</v>
      </c>
      <c r="G16" s="2">
        <v>0</v>
      </c>
      <c r="H16" s="2">
        <v>0</v>
      </c>
      <c r="I16" s="2">
        <v>0</v>
      </c>
      <c r="J16" s="2">
        <v>571145.98999999987</v>
      </c>
      <c r="K16">
        <v>154089.57999999999</v>
      </c>
      <c r="L16" s="2">
        <f t="shared" si="0"/>
        <v>417056.40999999992</v>
      </c>
      <c r="M16">
        <f t="shared" si="1"/>
        <v>0</v>
      </c>
      <c r="O16" s="1"/>
    </row>
    <row r="17" spans="1:15" hidden="1" x14ac:dyDescent="0.2">
      <c r="A17" s="34" t="s">
        <v>139</v>
      </c>
      <c r="B17" s="1" t="s">
        <v>140</v>
      </c>
      <c r="C17" s="1" t="s">
        <v>141</v>
      </c>
      <c r="D17" s="13">
        <v>6</v>
      </c>
      <c r="E17" s="2">
        <v>570432.80999999994</v>
      </c>
      <c r="F17" s="2">
        <v>0</v>
      </c>
      <c r="G17" s="2">
        <v>0</v>
      </c>
      <c r="H17" s="2">
        <v>0</v>
      </c>
      <c r="I17" s="2">
        <v>0</v>
      </c>
      <c r="J17" s="2">
        <v>570432.80999999994</v>
      </c>
      <c r="K17">
        <v>110815.18</v>
      </c>
      <c r="L17" s="2">
        <f t="shared" si="0"/>
        <v>459617.62999999995</v>
      </c>
      <c r="M17">
        <f t="shared" si="1"/>
        <v>0</v>
      </c>
      <c r="O17" s="1"/>
    </row>
    <row r="18" spans="1:15" hidden="1" x14ac:dyDescent="0.2">
      <c r="A18" s="34" t="s">
        <v>163</v>
      </c>
      <c r="B18" s="1" t="s">
        <v>164</v>
      </c>
      <c r="C18" s="1" t="s">
        <v>165</v>
      </c>
      <c r="D18" s="13">
        <v>5</v>
      </c>
      <c r="E18" s="2">
        <v>76293.399999999994</v>
      </c>
      <c r="F18" s="2">
        <v>6178.96</v>
      </c>
      <c r="G18" s="2">
        <v>0</v>
      </c>
      <c r="H18" s="2">
        <v>0</v>
      </c>
      <c r="I18" s="2">
        <v>0</v>
      </c>
      <c r="J18" s="2">
        <v>82472.36</v>
      </c>
      <c r="K18">
        <v>149327.89000000001</v>
      </c>
      <c r="L18" s="2">
        <f t="shared" si="0"/>
        <v>-66855.530000000013</v>
      </c>
      <c r="M18">
        <f t="shared" si="1"/>
        <v>1</v>
      </c>
      <c r="O18" s="1"/>
    </row>
    <row r="19" spans="1:15" hidden="1" x14ac:dyDescent="0.2">
      <c r="A19" s="34" t="s">
        <v>168</v>
      </c>
      <c r="B19" s="1" t="s">
        <v>169</v>
      </c>
      <c r="C19" s="1" t="s">
        <v>98</v>
      </c>
      <c r="D19" s="13">
        <v>6</v>
      </c>
      <c r="E19" s="2">
        <v>272343.69999999995</v>
      </c>
      <c r="F19" s="2">
        <v>0</v>
      </c>
      <c r="G19" s="2">
        <v>0</v>
      </c>
      <c r="H19" s="2">
        <v>0</v>
      </c>
      <c r="I19" s="2">
        <v>0</v>
      </c>
      <c r="J19" s="2">
        <v>272343.69999999995</v>
      </c>
      <c r="K19">
        <v>182892.06</v>
      </c>
      <c r="L19" s="2">
        <f t="shared" si="0"/>
        <v>89451.639999999956</v>
      </c>
      <c r="M19">
        <f t="shared" si="1"/>
        <v>0</v>
      </c>
      <c r="O19" s="1"/>
    </row>
    <row r="20" spans="1:15" hidden="1" x14ac:dyDescent="0.2">
      <c r="A20" s="34" t="s">
        <v>180</v>
      </c>
      <c r="B20" s="1" t="s">
        <v>181</v>
      </c>
      <c r="C20" s="1" t="s">
        <v>98</v>
      </c>
      <c r="D20" s="13">
        <v>7</v>
      </c>
      <c r="E20" s="2">
        <v>0</v>
      </c>
      <c r="F20" s="2">
        <v>5018.6200000000008</v>
      </c>
      <c r="G20" s="2">
        <v>0</v>
      </c>
      <c r="H20" s="2">
        <v>0</v>
      </c>
      <c r="I20" s="2">
        <v>0</v>
      </c>
      <c r="J20" s="2">
        <v>5018.6200000000008</v>
      </c>
      <c r="K20">
        <v>8713.2199999999993</v>
      </c>
      <c r="L20" s="2">
        <f t="shared" si="0"/>
        <v>-3694.5999999999985</v>
      </c>
      <c r="M20">
        <f t="shared" si="1"/>
        <v>1</v>
      </c>
      <c r="O20" s="1"/>
    </row>
    <row r="21" spans="1:15" hidden="1" x14ac:dyDescent="0.2">
      <c r="A21" s="34" t="s">
        <v>186</v>
      </c>
      <c r="B21" s="1" t="s">
        <v>187</v>
      </c>
      <c r="C21" s="1" t="s">
        <v>147</v>
      </c>
      <c r="D21" s="13">
        <v>5</v>
      </c>
      <c r="E21" s="2">
        <v>196455.12000000005</v>
      </c>
      <c r="F21" s="2">
        <v>0</v>
      </c>
      <c r="G21" s="2">
        <v>1500</v>
      </c>
      <c r="H21" s="2">
        <v>0</v>
      </c>
      <c r="I21" s="2">
        <v>0</v>
      </c>
      <c r="J21" s="2">
        <v>197955.12000000005</v>
      </c>
      <c r="K21">
        <v>342289.56</v>
      </c>
      <c r="L21" s="2">
        <f t="shared" si="0"/>
        <v>-144334.43999999994</v>
      </c>
      <c r="M21">
        <f t="shared" si="1"/>
        <v>1</v>
      </c>
      <c r="O21" s="1"/>
    </row>
    <row r="22" spans="1:15" hidden="1" x14ac:dyDescent="0.2">
      <c r="A22" s="34" t="s">
        <v>188</v>
      </c>
      <c r="B22" s="1" t="s">
        <v>189</v>
      </c>
      <c r="C22" s="1" t="s">
        <v>190</v>
      </c>
      <c r="D22" s="13">
        <v>4</v>
      </c>
      <c r="E22" s="2">
        <v>77997.919999999998</v>
      </c>
      <c r="F22" s="2">
        <v>0</v>
      </c>
      <c r="G22" s="2">
        <v>0</v>
      </c>
      <c r="H22" s="2">
        <v>0</v>
      </c>
      <c r="I22" s="2">
        <v>0</v>
      </c>
      <c r="J22" s="2">
        <v>77997.919999999998</v>
      </c>
      <c r="K22">
        <v>80193.02</v>
      </c>
      <c r="L22" s="2">
        <f t="shared" si="0"/>
        <v>-2195.1000000000058</v>
      </c>
      <c r="M22">
        <f t="shared" si="1"/>
        <v>1</v>
      </c>
      <c r="O22" s="1"/>
    </row>
    <row r="23" spans="1:15" hidden="1" x14ac:dyDescent="0.2">
      <c r="A23" s="34" t="s">
        <v>200</v>
      </c>
      <c r="B23" s="1" t="s">
        <v>201</v>
      </c>
      <c r="C23" s="1" t="s">
        <v>193</v>
      </c>
      <c r="D23" s="13">
        <v>4</v>
      </c>
      <c r="E23" s="2">
        <v>4031.1400000000003</v>
      </c>
      <c r="F23" s="2">
        <v>0</v>
      </c>
      <c r="G23" s="2">
        <v>0</v>
      </c>
      <c r="H23" s="2">
        <v>0</v>
      </c>
      <c r="I23" s="2">
        <v>0</v>
      </c>
      <c r="J23" s="2">
        <v>4031.1400000000003</v>
      </c>
      <c r="K23">
        <v>73087.69</v>
      </c>
      <c r="L23" s="2">
        <f t="shared" si="0"/>
        <v>-69056.55</v>
      </c>
      <c r="M23">
        <f t="shared" si="1"/>
        <v>1</v>
      </c>
      <c r="O23" s="1"/>
    </row>
    <row r="24" spans="1:15" hidden="1" x14ac:dyDescent="0.2">
      <c r="A24" s="34" t="s">
        <v>205</v>
      </c>
      <c r="B24" s="1" t="s">
        <v>206</v>
      </c>
      <c r="C24" s="1" t="s">
        <v>207</v>
      </c>
      <c r="D24" s="13">
        <v>4</v>
      </c>
      <c r="E24" s="2">
        <v>87263.890000000014</v>
      </c>
      <c r="F24" s="2">
        <v>0</v>
      </c>
      <c r="G24" s="2">
        <v>0</v>
      </c>
      <c r="H24" s="2">
        <v>0</v>
      </c>
      <c r="I24" s="2">
        <v>0</v>
      </c>
      <c r="J24" s="2">
        <v>87263.890000000014</v>
      </c>
      <c r="K24">
        <v>103250.03</v>
      </c>
      <c r="L24" s="2">
        <f t="shared" si="0"/>
        <v>-15986.139999999985</v>
      </c>
      <c r="M24">
        <f t="shared" si="1"/>
        <v>1</v>
      </c>
      <c r="O24" s="1"/>
    </row>
    <row r="25" spans="1:15" hidden="1" x14ac:dyDescent="0.2">
      <c r="A25" s="34" t="s">
        <v>208</v>
      </c>
      <c r="B25" s="1" t="s">
        <v>209</v>
      </c>
      <c r="C25" s="1" t="s">
        <v>78</v>
      </c>
      <c r="D25" s="13">
        <v>7</v>
      </c>
      <c r="E25" s="2">
        <v>5921.2</v>
      </c>
      <c r="F25" s="2">
        <v>0</v>
      </c>
      <c r="G25" s="2">
        <v>0</v>
      </c>
      <c r="H25" s="2">
        <v>0</v>
      </c>
      <c r="I25" s="2">
        <v>0</v>
      </c>
      <c r="J25" s="2">
        <v>5921.2</v>
      </c>
      <c r="K25">
        <v>64678.38</v>
      </c>
      <c r="L25" s="2">
        <f t="shared" si="0"/>
        <v>-58757.18</v>
      </c>
      <c r="M25">
        <f t="shared" si="1"/>
        <v>1</v>
      </c>
      <c r="O25" s="1"/>
    </row>
    <row r="26" spans="1:15" hidden="1" x14ac:dyDescent="0.2">
      <c r="A26" s="34" t="s">
        <v>214</v>
      </c>
      <c r="B26" s="1" t="s">
        <v>215</v>
      </c>
      <c r="C26" s="1" t="s">
        <v>31</v>
      </c>
      <c r="D26" s="13">
        <v>8</v>
      </c>
      <c r="E26" s="2">
        <v>1832278.91</v>
      </c>
      <c r="F26" s="2">
        <v>0</v>
      </c>
      <c r="G26" s="2">
        <v>14239.31</v>
      </c>
      <c r="H26" s="2">
        <v>0</v>
      </c>
      <c r="I26" s="2">
        <v>0</v>
      </c>
      <c r="J26" s="2">
        <v>1846518.22</v>
      </c>
      <c r="K26">
        <v>439524.35</v>
      </c>
      <c r="L26" s="2">
        <f t="shared" si="0"/>
        <v>1406993.87</v>
      </c>
      <c r="M26">
        <f t="shared" si="1"/>
        <v>0</v>
      </c>
      <c r="O26" s="1"/>
    </row>
    <row r="27" spans="1:15" hidden="1" x14ac:dyDescent="0.2">
      <c r="A27" s="34" t="s">
        <v>230</v>
      </c>
      <c r="B27" s="1" t="s">
        <v>231</v>
      </c>
      <c r="C27" s="1" t="s">
        <v>232</v>
      </c>
      <c r="D27" s="13">
        <v>4</v>
      </c>
      <c r="E27" s="2">
        <v>38742.850000000006</v>
      </c>
      <c r="F27" s="2">
        <v>0</v>
      </c>
      <c r="G27" s="2">
        <v>0</v>
      </c>
      <c r="H27" s="2">
        <v>0</v>
      </c>
      <c r="I27" s="2">
        <v>0</v>
      </c>
      <c r="J27" s="2">
        <v>38742.850000000006</v>
      </c>
      <c r="K27">
        <v>138096.49</v>
      </c>
      <c r="L27" s="2">
        <f t="shared" si="0"/>
        <v>-99353.639999999985</v>
      </c>
      <c r="M27">
        <f t="shared" si="1"/>
        <v>1</v>
      </c>
      <c r="O27" s="1"/>
    </row>
    <row r="28" spans="1:15" hidden="1" x14ac:dyDescent="0.2">
      <c r="A28" s="34" t="s">
        <v>236</v>
      </c>
      <c r="B28" s="1" t="s">
        <v>237</v>
      </c>
      <c r="C28" s="1" t="s">
        <v>184</v>
      </c>
      <c r="D28" s="13">
        <v>6</v>
      </c>
      <c r="E28" s="2">
        <v>1004463.63</v>
      </c>
      <c r="F28" s="2">
        <v>0</v>
      </c>
      <c r="G28" s="2">
        <v>0</v>
      </c>
      <c r="H28" s="2">
        <v>0</v>
      </c>
      <c r="I28" s="2">
        <v>0</v>
      </c>
      <c r="J28" s="2">
        <v>1004463.63</v>
      </c>
      <c r="K28">
        <v>371594.46</v>
      </c>
      <c r="L28" s="2">
        <f t="shared" si="0"/>
        <v>632869.16999999993</v>
      </c>
      <c r="M28">
        <f t="shared" si="1"/>
        <v>0</v>
      </c>
      <c r="O28" s="1"/>
    </row>
    <row r="29" spans="1:15" hidden="1" x14ac:dyDescent="0.2">
      <c r="A29" s="34" t="s">
        <v>249</v>
      </c>
      <c r="B29" s="1" t="s">
        <v>250</v>
      </c>
      <c r="C29" s="1" t="s">
        <v>17</v>
      </c>
      <c r="D29" s="13">
        <v>4</v>
      </c>
      <c r="E29" s="2">
        <v>9721.0400000000009</v>
      </c>
      <c r="F29" s="2">
        <v>0</v>
      </c>
      <c r="G29" s="2">
        <v>0</v>
      </c>
      <c r="H29" s="2">
        <v>30318.34</v>
      </c>
      <c r="I29" s="2">
        <v>0</v>
      </c>
      <c r="J29" s="2">
        <v>40039.380000000005</v>
      </c>
      <c r="K29">
        <v>134616.32000000001</v>
      </c>
      <c r="L29" s="2">
        <f t="shared" si="0"/>
        <v>-94576.94</v>
      </c>
      <c r="M29">
        <f t="shared" si="1"/>
        <v>1</v>
      </c>
      <c r="O29" s="1"/>
    </row>
    <row r="30" spans="1:15" hidden="1" x14ac:dyDescent="0.2">
      <c r="A30" s="34" t="s">
        <v>254</v>
      </c>
      <c r="B30" s="1" t="s">
        <v>255</v>
      </c>
      <c r="C30" s="1" t="s">
        <v>256</v>
      </c>
      <c r="D30" s="13">
        <v>8</v>
      </c>
      <c r="E30" s="2">
        <v>341443.07</v>
      </c>
      <c r="F30" s="2">
        <v>1004071.6799999995</v>
      </c>
      <c r="G30" s="2">
        <v>0</v>
      </c>
      <c r="H30" s="2">
        <v>112024.45000000001</v>
      </c>
      <c r="I30" s="2">
        <v>49215.4</v>
      </c>
      <c r="J30" s="2">
        <v>1506754.5999999994</v>
      </c>
      <c r="K30">
        <v>1763676.92</v>
      </c>
      <c r="L30" s="2">
        <f t="shared" si="0"/>
        <v>-256922.32000000053</v>
      </c>
      <c r="M30">
        <f t="shared" si="1"/>
        <v>1</v>
      </c>
      <c r="O30" s="1"/>
    </row>
    <row r="31" spans="1:15" hidden="1" x14ac:dyDescent="0.2">
      <c r="A31" s="34" t="s">
        <v>257</v>
      </c>
      <c r="B31" s="1" t="s">
        <v>258</v>
      </c>
      <c r="C31" s="1" t="s">
        <v>259</v>
      </c>
      <c r="D31" s="13">
        <v>4</v>
      </c>
      <c r="E31" s="2">
        <v>118763.76000000001</v>
      </c>
      <c r="F31" s="2">
        <v>0</v>
      </c>
      <c r="G31" s="2">
        <v>0</v>
      </c>
      <c r="H31" s="2">
        <v>0</v>
      </c>
      <c r="I31" s="2">
        <v>0</v>
      </c>
      <c r="J31" s="2">
        <v>118763.76000000001</v>
      </c>
      <c r="K31">
        <v>105071.71</v>
      </c>
      <c r="L31" s="2">
        <f t="shared" si="0"/>
        <v>13692.050000000003</v>
      </c>
      <c r="M31">
        <f t="shared" si="1"/>
        <v>0</v>
      </c>
      <c r="O31" s="1"/>
    </row>
    <row r="32" spans="1:15" x14ac:dyDescent="0.2">
      <c r="A32" s="34" t="s">
        <v>265</v>
      </c>
      <c r="B32" s="1" t="s">
        <v>266</v>
      </c>
      <c r="C32" s="1" t="s">
        <v>267</v>
      </c>
      <c r="D32" s="13">
        <v>1</v>
      </c>
      <c r="E32" s="2">
        <v>1942.7100000000003</v>
      </c>
      <c r="F32" s="2">
        <v>69279</v>
      </c>
      <c r="G32" s="2">
        <v>0</v>
      </c>
      <c r="H32" s="2">
        <v>0</v>
      </c>
      <c r="I32" s="2">
        <v>0</v>
      </c>
      <c r="J32" s="2">
        <v>71221.710000000006</v>
      </c>
      <c r="K32">
        <v>93603.92</v>
      </c>
      <c r="L32" s="2">
        <f t="shared" si="0"/>
        <v>-22382.209999999992</v>
      </c>
      <c r="M32">
        <f t="shared" si="1"/>
        <v>1</v>
      </c>
      <c r="O32" s="1"/>
    </row>
    <row r="33" spans="1:15" hidden="1" x14ac:dyDescent="0.2">
      <c r="A33" s="34" t="s">
        <v>277</v>
      </c>
      <c r="B33" s="1" t="s">
        <v>278</v>
      </c>
      <c r="C33" s="1" t="s">
        <v>98</v>
      </c>
      <c r="D33" s="13">
        <v>8</v>
      </c>
      <c r="E33" s="2">
        <v>3353455.2399999993</v>
      </c>
      <c r="F33" s="2">
        <v>0</v>
      </c>
      <c r="G33" s="2">
        <v>0</v>
      </c>
      <c r="H33" s="2">
        <v>0</v>
      </c>
      <c r="I33" s="2">
        <v>0</v>
      </c>
      <c r="J33" s="2">
        <v>3353455.2399999993</v>
      </c>
      <c r="K33">
        <v>1837371.98</v>
      </c>
      <c r="L33" s="2">
        <f t="shared" si="0"/>
        <v>1516083.2599999993</v>
      </c>
      <c r="M33">
        <f t="shared" si="1"/>
        <v>0</v>
      </c>
      <c r="O33" s="1"/>
    </row>
    <row r="34" spans="1:15" hidden="1" x14ac:dyDescent="0.2">
      <c r="A34" s="34" t="s">
        <v>275</v>
      </c>
      <c r="B34" s="1" t="s">
        <v>276</v>
      </c>
      <c r="C34" s="1" t="s">
        <v>98</v>
      </c>
      <c r="D34" s="13">
        <v>5</v>
      </c>
      <c r="E34" s="2">
        <v>1601343.9400000002</v>
      </c>
      <c r="F34" s="2">
        <v>0</v>
      </c>
      <c r="G34" s="2">
        <v>0</v>
      </c>
      <c r="H34" s="2">
        <v>161371.09999999998</v>
      </c>
      <c r="I34" s="2">
        <v>0</v>
      </c>
      <c r="J34" s="2">
        <v>1762715.04</v>
      </c>
      <c r="K34">
        <v>267981.07</v>
      </c>
      <c r="L34" s="2">
        <f t="shared" si="0"/>
        <v>1494733.97</v>
      </c>
      <c r="M34">
        <f t="shared" si="1"/>
        <v>0</v>
      </c>
      <c r="O34" s="1"/>
    </row>
    <row r="35" spans="1:15" hidden="1" x14ac:dyDescent="0.2">
      <c r="A35" s="34" t="s">
        <v>295</v>
      </c>
      <c r="B35" s="1" t="s">
        <v>296</v>
      </c>
      <c r="C35" s="1" t="s">
        <v>141</v>
      </c>
      <c r="D35" s="13">
        <v>8</v>
      </c>
      <c r="E35" s="2">
        <v>3883462.25</v>
      </c>
      <c r="F35" s="2">
        <v>0</v>
      </c>
      <c r="G35" s="2">
        <v>0</v>
      </c>
      <c r="H35" s="2">
        <v>3637261.6299999994</v>
      </c>
      <c r="I35" s="2">
        <v>0</v>
      </c>
      <c r="J35" s="2">
        <v>7520723.879999999</v>
      </c>
      <c r="K35">
        <v>1739436.35</v>
      </c>
      <c r="L35" s="2">
        <f t="shared" si="0"/>
        <v>5781287.5299999993</v>
      </c>
      <c r="M35">
        <f t="shared" si="1"/>
        <v>0</v>
      </c>
      <c r="O35" s="1"/>
    </row>
    <row r="36" spans="1:15" hidden="1" x14ac:dyDescent="0.2">
      <c r="A36" s="34" t="s">
        <v>300</v>
      </c>
      <c r="B36" s="1" t="s">
        <v>301</v>
      </c>
      <c r="C36" s="1" t="s">
        <v>63</v>
      </c>
      <c r="D36" s="13">
        <v>4</v>
      </c>
      <c r="E36" s="2">
        <v>55778.2</v>
      </c>
      <c r="F36" s="2">
        <v>0</v>
      </c>
      <c r="G36" s="2">
        <v>0</v>
      </c>
      <c r="H36" s="2">
        <v>0</v>
      </c>
      <c r="I36" s="2">
        <v>0</v>
      </c>
      <c r="J36" s="2">
        <v>55778.2</v>
      </c>
      <c r="K36">
        <v>79950.44</v>
      </c>
      <c r="L36" s="2">
        <f t="shared" si="0"/>
        <v>-24172.240000000005</v>
      </c>
      <c r="M36">
        <f t="shared" si="1"/>
        <v>1</v>
      </c>
      <c r="O36" s="1"/>
    </row>
    <row r="37" spans="1:15" hidden="1" x14ac:dyDescent="0.2">
      <c r="A37" s="34" t="s">
        <v>309</v>
      </c>
      <c r="B37" s="1" t="s">
        <v>310</v>
      </c>
      <c r="C37" s="1" t="s">
        <v>311</v>
      </c>
      <c r="D37" s="13">
        <v>4</v>
      </c>
      <c r="E37" s="2">
        <v>115846.33000000002</v>
      </c>
      <c r="F37" s="2">
        <v>10180.64</v>
      </c>
      <c r="G37" s="2">
        <v>0</v>
      </c>
      <c r="H37" s="2">
        <v>0</v>
      </c>
      <c r="I37" s="2">
        <v>0</v>
      </c>
      <c r="J37" s="2">
        <v>126026.97000000002</v>
      </c>
      <c r="K37">
        <v>77926.38</v>
      </c>
      <c r="L37" s="2">
        <f t="shared" si="0"/>
        <v>48100.590000000011</v>
      </c>
      <c r="M37">
        <f t="shared" si="1"/>
        <v>0</v>
      </c>
      <c r="O37" s="1"/>
    </row>
    <row r="38" spans="1:15" hidden="1" x14ac:dyDescent="0.2">
      <c r="A38" s="34" t="s">
        <v>325</v>
      </c>
      <c r="B38" s="1" t="s">
        <v>326</v>
      </c>
      <c r="C38" s="1" t="s">
        <v>20</v>
      </c>
      <c r="D38" s="13">
        <v>5</v>
      </c>
      <c r="E38" s="2">
        <v>298278.73999999987</v>
      </c>
      <c r="F38" s="2">
        <v>13767.79</v>
      </c>
      <c r="G38" s="2">
        <v>0</v>
      </c>
      <c r="H38" s="2">
        <v>12560.930000000004</v>
      </c>
      <c r="I38" s="2">
        <v>0</v>
      </c>
      <c r="J38" s="2">
        <v>324607.45999999985</v>
      </c>
      <c r="K38">
        <v>217459.81</v>
      </c>
      <c r="L38" s="2">
        <f t="shared" si="0"/>
        <v>107147.64999999985</v>
      </c>
      <c r="M38">
        <f t="shared" si="1"/>
        <v>0</v>
      </c>
      <c r="O38" s="1"/>
    </row>
    <row r="39" spans="1:15" hidden="1" x14ac:dyDescent="0.2">
      <c r="A39" s="34" t="s">
        <v>335</v>
      </c>
      <c r="B39" s="1" t="s">
        <v>336</v>
      </c>
      <c r="C39" s="1" t="s">
        <v>184</v>
      </c>
      <c r="D39" s="13">
        <v>8</v>
      </c>
      <c r="E39" s="2">
        <v>612279.04999999993</v>
      </c>
      <c r="F39" s="2">
        <v>0</v>
      </c>
      <c r="G39" s="2">
        <v>0</v>
      </c>
      <c r="H39" s="2">
        <v>321220.03999999998</v>
      </c>
      <c r="I39" s="2">
        <v>0</v>
      </c>
      <c r="J39" s="2">
        <v>933499.08999999985</v>
      </c>
      <c r="K39">
        <v>789254.4</v>
      </c>
      <c r="L39" s="2">
        <f t="shared" si="0"/>
        <v>144244.68999999983</v>
      </c>
      <c r="M39">
        <f t="shared" si="1"/>
        <v>0</v>
      </c>
      <c r="O39" s="1"/>
    </row>
    <row r="40" spans="1:15" hidden="1" x14ac:dyDescent="0.2">
      <c r="A40" s="34" t="s">
        <v>337</v>
      </c>
      <c r="B40" s="1" t="s">
        <v>338</v>
      </c>
      <c r="C40" s="1" t="s">
        <v>256</v>
      </c>
      <c r="D40" s="13">
        <v>7</v>
      </c>
      <c r="E40" s="2">
        <v>122947.59000000001</v>
      </c>
      <c r="F40" s="2">
        <v>0</v>
      </c>
      <c r="G40" s="2">
        <v>0</v>
      </c>
      <c r="H40" s="2">
        <v>0</v>
      </c>
      <c r="I40" s="2">
        <v>0</v>
      </c>
      <c r="J40" s="2">
        <v>122947.59000000001</v>
      </c>
      <c r="K40">
        <v>68126.570000000007</v>
      </c>
      <c r="L40" s="2">
        <f t="shared" si="0"/>
        <v>54821.020000000004</v>
      </c>
      <c r="M40">
        <f t="shared" si="1"/>
        <v>0</v>
      </c>
      <c r="O40" s="1"/>
    </row>
    <row r="41" spans="1:15" hidden="1" x14ac:dyDescent="0.2">
      <c r="A41" s="34" t="s">
        <v>339</v>
      </c>
      <c r="B41" s="1" t="s">
        <v>340</v>
      </c>
      <c r="C41" s="1" t="s">
        <v>85</v>
      </c>
      <c r="D41" s="13">
        <v>4</v>
      </c>
      <c r="E41" s="2">
        <v>99042.930000000008</v>
      </c>
      <c r="F41" s="2">
        <v>0</v>
      </c>
      <c r="G41" s="2">
        <v>0</v>
      </c>
      <c r="H41" s="2">
        <v>0</v>
      </c>
      <c r="I41" s="2">
        <v>0</v>
      </c>
      <c r="J41" s="2">
        <v>99042.930000000008</v>
      </c>
      <c r="K41">
        <v>130159.66</v>
      </c>
      <c r="L41" s="2">
        <f t="shared" si="0"/>
        <v>-31116.729999999996</v>
      </c>
      <c r="M41">
        <f t="shared" si="1"/>
        <v>1</v>
      </c>
    </row>
    <row r="42" spans="1:15" hidden="1" x14ac:dyDescent="0.2">
      <c r="A42" s="34" t="s">
        <v>341</v>
      </c>
      <c r="B42" s="1" t="s">
        <v>342</v>
      </c>
      <c r="C42" s="1" t="s">
        <v>144</v>
      </c>
      <c r="D42" s="13">
        <v>5</v>
      </c>
      <c r="E42" s="2">
        <v>220856.82</v>
      </c>
      <c r="F42" s="2">
        <v>10370.84</v>
      </c>
      <c r="G42" s="2">
        <v>0</v>
      </c>
      <c r="H42" s="2">
        <v>0</v>
      </c>
      <c r="I42" s="2">
        <v>0</v>
      </c>
      <c r="J42" s="2">
        <v>231227.66</v>
      </c>
      <c r="K42">
        <v>171838.54</v>
      </c>
      <c r="L42" s="2">
        <f t="shared" si="0"/>
        <v>59389.119999999995</v>
      </c>
      <c r="M42">
        <f t="shared" si="1"/>
        <v>0</v>
      </c>
      <c r="O42" s="1"/>
    </row>
    <row r="43" spans="1:15" hidden="1" x14ac:dyDescent="0.2">
      <c r="A43" s="34" t="s">
        <v>343</v>
      </c>
      <c r="B43" s="1" t="s">
        <v>344</v>
      </c>
      <c r="C43" s="1" t="s">
        <v>26</v>
      </c>
      <c r="D43" s="13">
        <v>3</v>
      </c>
      <c r="E43" s="2">
        <v>25.17</v>
      </c>
      <c r="F43" s="2">
        <v>0</v>
      </c>
      <c r="G43" s="2">
        <v>0</v>
      </c>
      <c r="H43" s="2">
        <v>0</v>
      </c>
      <c r="I43" s="2">
        <v>17560</v>
      </c>
      <c r="J43" s="2">
        <v>17585.169999999998</v>
      </c>
      <c r="K43">
        <v>58656.86</v>
      </c>
      <c r="L43" s="2">
        <f t="shared" si="0"/>
        <v>-41071.69</v>
      </c>
      <c r="M43">
        <f t="shared" si="1"/>
        <v>1</v>
      </c>
      <c r="O43" s="1"/>
    </row>
    <row r="44" spans="1:15" hidden="1" x14ac:dyDescent="0.2">
      <c r="A44" s="34" t="s">
        <v>345</v>
      </c>
      <c r="B44" s="1" t="s">
        <v>346</v>
      </c>
      <c r="C44" s="1" t="s">
        <v>267</v>
      </c>
      <c r="D44" s="13">
        <v>3</v>
      </c>
      <c r="E44" s="2">
        <v>226638.37000000002</v>
      </c>
      <c r="F44" s="2">
        <v>0</v>
      </c>
      <c r="G44" s="2">
        <v>0</v>
      </c>
      <c r="H44" s="2">
        <v>0</v>
      </c>
      <c r="I44" s="2">
        <v>0</v>
      </c>
      <c r="J44" s="2">
        <v>226638.37000000002</v>
      </c>
      <c r="K44">
        <v>89579.74</v>
      </c>
      <c r="L44" s="2">
        <f t="shared" si="0"/>
        <v>137058.63</v>
      </c>
      <c r="M44">
        <f t="shared" si="1"/>
        <v>0</v>
      </c>
      <c r="O44" s="1"/>
    </row>
    <row r="45" spans="1:15" hidden="1" x14ac:dyDescent="0.2">
      <c r="A45" s="34" t="s">
        <v>349</v>
      </c>
      <c r="B45" s="1" t="s">
        <v>350</v>
      </c>
      <c r="C45" s="1" t="s">
        <v>98</v>
      </c>
      <c r="D45" s="13">
        <v>7</v>
      </c>
      <c r="E45" s="2">
        <v>600908.53000000014</v>
      </c>
      <c r="F45" s="2">
        <v>0</v>
      </c>
      <c r="G45" s="2">
        <v>0</v>
      </c>
      <c r="H45" s="2">
        <v>0</v>
      </c>
      <c r="I45" s="2">
        <v>0</v>
      </c>
      <c r="J45" s="2">
        <v>600908.53000000014</v>
      </c>
      <c r="K45">
        <v>94599.13</v>
      </c>
      <c r="L45" s="2">
        <f t="shared" si="0"/>
        <v>506309.40000000014</v>
      </c>
      <c r="M45">
        <f t="shared" si="1"/>
        <v>0</v>
      </c>
      <c r="O45" s="1"/>
    </row>
    <row r="46" spans="1:15" hidden="1" x14ac:dyDescent="0.2">
      <c r="A46" s="34" t="s">
        <v>360</v>
      </c>
      <c r="B46" s="1" t="s">
        <v>361</v>
      </c>
      <c r="C46" s="1" t="s">
        <v>103</v>
      </c>
      <c r="D46" s="13">
        <v>4</v>
      </c>
      <c r="E46" s="2">
        <v>122055.92000000001</v>
      </c>
      <c r="F46" s="2">
        <v>0</v>
      </c>
      <c r="G46" s="2">
        <v>0</v>
      </c>
      <c r="H46" s="2">
        <v>0</v>
      </c>
      <c r="I46" s="2">
        <v>0</v>
      </c>
      <c r="J46" s="2">
        <v>122055.92000000001</v>
      </c>
      <c r="K46">
        <v>113067.03</v>
      </c>
      <c r="L46" s="2">
        <f t="shared" si="0"/>
        <v>8988.890000000014</v>
      </c>
      <c r="M46">
        <f t="shared" si="1"/>
        <v>0</v>
      </c>
      <c r="O46" s="1"/>
    </row>
    <row r="47" spans="1:15" x14ac:dyDescent="0.2">
      <c r="A47" s="34" t="s">
        <v>365</v>
      </c>
      <c r="B47" s="1" t="s">
        <v>366</v>
      </c>
      <c r="C47" s="1" t="s">
        <v>103</v>
      </c>
      <c r="D47" s="13">
        <v>1</v>
      </c>
      <c r="E47" s="2">
        <v>0</v>
      </c>
      <c r="F47" s="2">
        <v>250.95000000000002</v>
      </c>
      <c r="G47" s="2">
        <v>0</v>
      </c>
      <c r="H47" s="2">
        <v>0</v>
      </c>
      <c r="I47" s="2">
        <v>0</v>
      </c>
      <c r="J47" s="2">
        <v>250.95000000000002</v>
      </c>
      <c r="K47">
        <v>65120.56</v>
      </c>
      <c r="L47" s="2">
        <f t="shared" si="0"/>
        <v>-64869.61</v>
      </c>
      <c r="M47">
        <f t="shared" si="1"/>
        <v>1</v>
      </c>
      <c r="O47" s="1"/>
    </row>
    <row r="48" spans="1:15" x14ac:dyDescent="0.2">
      <c r="A48" s="34" t="s">
        <v>377</v>
      </c>
      <c r="B48" s="1" t="s">
        <v>378</v>
      </c>
      <c r="C48" s="1" t="s">
        <v>288</v>
      </c>
      <c r="D48" s="13">
        <v>1</v>
      </c>
      <c r="E48" s="2">
        <v>0</v>
      </c>
      <c r="F48" s="2">
        <v>45729.170000000006</v>
      </c>
      <c r="G48" s="2">
        <v>0</v>
      </c>
      <c r="H48" s="2">
        <v>4006</v>
      </c>
      <c r="I48" s="2">
        <v>0</v>
      </c>
      <c r="J48" s="2">
        <v>49735.170000000006</v>
      </c>
      <c r="K48">
        <v>103250.28</v>
      </c>
      <c r="L48" s="2">
        <f t="shared" si="0"/>
        <v>-53515.109999999993</v>
      </c>
      <c r="M48">
        <f t="shared" si="1"/>
        <v>1</v>
      </c>
      <c r="O48" s="1"/>
    </row>
    <row r="49" spans="1:15" hidden="1" x14ac:dyDescent="0.2">
      <c r="A49" s="34" t="s">
        <v>395</v>
      </c>
      <c r="B49" s="1" t="s">
        <v>396</v>
      </c>
      <c r="C49" s="1" t="s">
        <v>37</v>
      </c>
      <c r="D49" s="13">
        <v>7</v>
      </c>
      <c r="E49" s="2">
        <v>343572.54</v>
      </c>
      <c r="F49" s="2">
        <v>13097.93</v>
      </c>
      <c r="G49" s="2">
        <v>0</v>
      </c>
      <c r="H49" s="2">
        <v>0</v>
      </c>
      <c r="I49" s="2">
        <v>0</v>
      </c>
      <c r="J49" s="2">
        <v>356670.47</v>
      </c>
      <c r="K49">
        <v>317628.89</v>
      </c>
      <c r="L49" s="2">
        <f t="shared" si="0"/>
        <v>39041.579999999958</v>
      </c>
      <c r="M49">
        <f t="shared" si="1"/>
        <v>0</v>
      </c>
      <c r="O49" s="1"/>
    </row>
    <row r="50" spans="1:15" hidden="1" x14ac:dyDescent="0.2">
      <c r="A50" s="34" t="s">
        <v>397</v>
      </c>
      <c r="B50" s="1" t="s">
        <v>398</v>
      </c>
      <c r="C50" s="1" t="s">
        <v>98</v>
      </c>
      <c r="D50" s="13">
        <v>7</v>
      </c>
      <c r="E50" s="2">
        <v>1453407.1600000001</v>
      </c>
      <c r="F50" s="2">
        <v>31169.25</v>
      </c>
      <c r="G50" s="2">
        <v>0</v>
      </c>
      <c r="H50" s="2">
        <v>0</v>
      </c>
      <c r="I50" s="2">
        <v>0</v>
      </c>
      <c r="J50" s="2">
        <v>1484576.4100000001</v>
      </c>
      <c r="K50">
        <v>225101.36</v>
      </c>
      <c r="L50" s="2">
        <f t="shared" si="0"/>
        <v>1259475.0500000003</v>
      </c>
      <c r="M50">
        <f t="shared" si="1"/>
        <v>0</v>
      </c>
      <c r="O50" s="1"/>
    </row>
    <row r="51" spans="1:15" hidden="1" x14ac:dyDescent="0.2">
      <c r="A51" s="34" t="s">
        <v>404</v>
      </c>
      <c r="B51" s="1" t="s">
        <v>405</v>
      </c>
      <c r="C51" s="1" t="s">
        <v>106</v>
      </c>
      <c r="D51" s="13">
        <v>7</v>
      </c>
      <c r="E51" s="2">
        <v>77207.8</v>
      </c>
      <c r="F51" s="2">
        <v>0</v>
      </c>
      <c r="G51" s="2">
        <v>0</v>
      </c>
      <c r="H51" s="2">
        <v>0</v>
      </c>
      <c r="I51" s="2">
        <v>0</v>
      </c>
      <c r="J51" s="2">
        <v>77207.8</v>
      </c>
      <c r="K51">
        <v>202521.56</v>
      </c>
      <c r="L51" s="2">
        <f t="shared" si="0"/>
        <v>-125313.76</v>
      </c>
      <c r="M51">
        <f t="shared" si="1"/>
        <v>1</v>
      </c>
      <c r="O51" s="1"/>
    </row>
    <row r="52" spans="1:15" hidden="1" x14ac:dyDescent="0.2">
      <c r="A52" s="34" t="s">
        <v>418</v>
      </c>
      <c r="B52" s="1" t="s">
        <v>419</v>
      </c>
      <c r="C52" s="1" t="s">
        <v>98</v>
      </c>
      <c r="D52" s="13">
        <v>5</v>
      </c>
      <c r="E52" s="2">
        <v>96230.219999999987</v>
      </c>
      <c r="F52" s="2">
        <v>0</v>
      </c>
      <c r="G52" s="2">
        <v>0</v>
      </c>
      <c r="H52" s="2">
        <v>0</v>
      </c>
      <c r="I52" s="2">
        <v>0</v>
      </c>
      <c r="J52" s="2">
        <v>96230.219999999987</v>
      </c>
      <c r="K52">
        <v>52429.599999999999</v>
      </c>
      <c r="L52" s="2">
        <f t="shared" si="0"/>
        <v>43800.619999999988</v>
      </c>
      <c r="M52">
        <f t="shared" si="1"/>
        <v>0</v>
      </c>
    </row>
    <row r="53" spans="1:15" hidden="1" x14ac:dyDescent="0.2">
      <c r="A53" s="34" t="s">
        <v>428</v>
      </c>
      <c r="B53" s="1" t="s">
        <v>429</v>
      </c>
      <c r="C53" s="1" t="s">
        <v>52</v>
      </c>
      <c r="D53" s="13">
        <v>7</v>
      </c>
      <c r="E53" s="2">
        <v>599198.10000000009</v>
      </c>
      <c r="F53" s="2">
        <v>0</v>
      </c>
      <c r="G53" s="2">
        <v>0</v>
      </c>
      <c r="H53" s="2">
        <v>0</v>
      </c>
      <c r="I53" s="2">
        <v>0</v>
      </c>
      <c r="J53" s="2">
        <v>599198.10000000009</v>
      </c>
      <c r="K53">
        <v>273455.28000000003</v>
      </c>
      <c r="L53" s="2">
        <f t="shared" si="0"/>
        <v>325742.82000000007</v>
      </c>
      <c r="M53">
        <f t="shared" si="1"/>
        <v>0</v>
      </c>
    </row>
    <row r="54" spans="1:15" hidden="1" x14ac:dyDescent="0.2">
      <c r="A54" s="34" t="s">
        <v>442</v>
      </c>
      <c r="B54" s="1" t="s">
        <v>443</v>
      </c>
      <c r="C54" s="1" t="s">
        <v>172</v>
      </c>
      <c r="D54" s="13">
        <v>4</v>
      </c>
      <c r="E54" s="2">
        <v>182571.65000000002</v>
      </c>
      <c r="F54" s="2">
        <v>0</v>
      </c>
      <c r="G54" s="2">
        <v>0</v>
      </c>
      <c r="H54" s="2">
        <v>0</v>
      </c>
      <c r="I54" s="2">
        <v>0</v>
      </c>
      <c r="J54" s="2">
        <v>182571.65000000002</v>
      </c>
      <c r="K54">
        <v>84112</v>
      </c>
      <c r="L54" s="2">
        <f t="shared" si="0"/>
        <v>98459.650000000023</v>
      </c>
      <c r="M54">
        <f t="shared" si="1"/>
        <v>0</v>
      </c>
    </row>
    <row r="55" spans="1:15" hidden="1" x14ac:dyDescent="0.2">
      <c r="A55" s="34" t="s">
        <v>444</v>
      </c>
      <c r="B55" s="1" t="s">
        <v>445</v>
      </c>
      <c r="C55" s="1" t="s">
        <v>225</v>
      </c>
      <c r="D55" s="13">
        <v>4</v>
      </c>
      <c r="E55" s="2">
        <v>128059.89</v>
      </c>
      <c r="F55" s="2">
        <v>400</v>
      </c>
      <c r="G55" s="2">
        <v>0</v>
      </c>
      <c r="H55" s="2">
        <v>0</v>
      </c>
      <c r="I55" s="2">
        <v>0</v>
      </c>
      <c r="J55" s="2">
        <v>128459.89</v>
      </c>
      <c r="K55">
        <v>121677.19</v>
      </c>
      <c r="L55" s="2">
        <f t="shared" si="0"/>
        <v>6782.6999999999971</v>
      </c>
      <c r="M55">
        <f t="shared" si="1"/>
        <v>0</v>
      </c>
    </row>
    <row r="56" spans="1:15" hidden="1" x14ac:dyDescent="0.2">
      <c r="A56" s="34" t="s">
        <v>452</v>
      </c>
      <c r="B56" s="1" t="s">
        <v>453</v>
      </c>
      <c r="C56" s="1" t="s">
        <v>285</v>
      </c>
      <c r="D56" s="13">
        <v>4</v>
      </c>
      <c r="E56" s="2">
        <v>217929.23</v>
      </c>
      <c r="F56" s="2">
        <v>0</v>
      </c>
      <c r="G56" s="2">
        <v>0</v>
      </c>
      <c r="H56" s="2">
        <v>0</v>
      </c>
      <c r="I56" s="2">
        <v>0</v>
      </c>
      <c r="J56" s="2">
        <v>217929.23</v>
      </c>
      <c r="K56">
        <v>178711.2</v>
      </c>
      <c r="L56" s="2">
        <f t="shared" si="0"/>
        <v>39218.03</v>
      </c>
      <c r="M56">
        <f t="shared" si="1"/>
        <v>0</v>
      </c>
    </row>
    <row r="57" spans="1:15" hidden="1" x14ac:dyDescent="0.2">
      <c r="A57" s="34" t="s">
        <v>458</v>
      </c>
      <c r="B57" s="1" t="s">
        <v>459</v>
      </c>
      <c r="C57" s="1" t="s">
        <v>193</v>
      </c>
      <c r="D57" s="13">
        <v>4</v>
      </c>
      <c r="E57" s="2">
        <v>44575.090000000004</v>
      </c>
      <c r="F57" s="2">
        <v>0</v>
      </c>
      <c r="G57" s="2">
        <v>0</v>
      </c>
      <c r="H57" s="2">
        <v>0</v>
      </c>
      <c r="I57" s="2">
        <v>0</v>
      </c>
      <c r="J57" s="2">
        <v>44575.090000000004</v>
      </c>
      <c r="K57">
        <v>87386.16</v>
      </c>
      <c r="L57" s="2">
        <f t="shared" si="0"/>
        <v>-42811.07</v>
      </c>
      <c r="M57">
        <f t="shared" si="1"/>
        <v>1</v>
      </c>
    </row>
    <row r="58" spans="1:15" hidden="1" x14ac:dyDescent="0.2">
      <c r="A58" s="34" t="s">
        <v>463</v>
      </c>
      <c r="B58" s="1" t="s">
        <v>464</v>
      </c>
      <c r="C58" s="1" t="s">
        <v>462</v>
      </c>
      <c r="D58" s="13">
        <v>4</v>
      </c>
      <c r="E58" s="2">
        <v>49614.64</v>
      </c>
      <c r="F58" s="2">
        <v>4791.4299999999994</v>
      </c>
      <c r="G58" s="2">
        <v>0</v>
      </c>
      <c r="H58" s="2">
        <v>0</v>
      </c>
      <c r="I58" s="2">
        <v>0</v>
      </c>
      <c r="J58" s="2">
        <v>54406.07</v>
      </c>
      <c r="K58">
        <v>95247.85</v>
      </c>
      <c r="L58" s="2">
        <f t="shared" si="0"/>
        <v>-40841.780000000006</v>
      </c>
      <c r="M58">
        <f t="shared" si="1"/>
        <v>1</v>
      </c>
    </row>
    <row r="59" spans="1:15" hidden="1" x14ac:dyDescent="0.2">
      <c r="A59" s="34" t="s">
        <v>467</v>
      </c>
      <c r="B59" s="1" t="s">
        <v>468</v>
      </c>
      <c r="C59" s="1" t="s">
        <v>98</v>
      </c>
      <c r="D59" s="13">
        <v>7</v>
      </c>
      <c r="E59" s="2">
        <v>22150.66</v>
      </c>
      <c r="F59" s="2">
        <v>0</v>
      </c>
      <c r="G59" s="2">
        <v>0</v>
      </c>
      <c r="H59" s="2">
        <v>13074</v>
      </c>
      <c r="I59" s="2">
        <v>0</v>
      </c>
      <c r="J59" s="2">
        <v>35224.660000000003</v>
      </c>
      <c r="K59">
        <v>137351.48000000001</v>
      </c>
      <c r="L59" s="2">
        <f t="shared" si="0"/>
        <v>-102126.82</v>
      </c>
      <c r="M59">
        <f t="shared" si="1"/>
        <v>1</v>
      </c>
    </row>
    <row r="60" spans="1:15" hidden="1" x14ac:dyDescent="0.2">
      <c r="A60" s="34" t="s">
        <v>469</v>
      </c>
      <c r="B60" s="1" t="s">
        <v>470</v>
      </c>
      <c r="C60" s="1" t="s">
        <v>63</v>
      </c>
      <c r="D60" s="13">
        <v>4</v>
      </c>
      <c r="E60" s="2">
        <v>260245.49999999994</v>
      </c>
      <c r="F60" s="2">
        <v>0</v>
      </c>
      <c r="G60" s="2">
        <v>0</v>
      </c>
      <c r="H60" s="2">
        <v>0</v>
      </c>
      <c r="I60" s="2">
        <v>0</v>
      </c>
      <c r="J60" s="2">
        <v>260245.49999999994</v>
      </c>
      <c r="K60">
        <v>109612.47</v>
      </c>
      <c r="L60" s="2">
        <f t="shared" si="0"/>
        <v>150633.02999999994</v>
      </c>
      <c r="M60">
        <f t="shared" si="1"/>
        <v>0</v>
      </c>
    </row>
    <row r="61" spans="1:15" hidden="1" x14ac:dyDescent="0.2">
      <c r="A61" s="34" t="s">
        <v>475</v>
      </c>
      <c r="B61" s="1" t="s">
        <v>476</v>
      </c>
      <c r="C61" s="1" t="s">
        <v>155</v>
      </c>
      <c r="D61" s="13">
        <v>4</v>
      </c>
      <c r="E61" s="2">
        <v>281960.28000000003</v>
      </c>
      <c r="F61" s="2">
        <v>0</v>
      </c>
      <c r="G61" s="2">
        <v>0</v>
      </c>
      <c r="H61" s="2">
        <v>0</v>
      </c>
      <c r="I61" s="2">
        <v>0</v>
      </c>
      <c r="J61" s="2">
        <v>281960.28000000003</v>
      </c>
      <c r="K61">
        <v>78954.070000000007</v>
      </c>
      <c r="L61" s="2">
        <f t="shared" si="0"/>
        <v>203006.21000000002</v>
      </c>
      <c r="M61">
        <f t="shared" si="1"/>
        <v>0</v>
      </c>
    </row>
    <row r="62" spans="1:15" hidden="1" x14ac:dyDescent="0.2">
      <c r="A62" s="34" t="s">
        <v>479</v>
      </c>
      <c r="B62" s="1" t="s">
        <v>480</v>
      </c>
      <c r="C62" s="1" t="s">
        <v>141</v>
      </c>
      <c r="D62" s="13">
        <v>6</v>
      </c>
      <c r="E62" s="2">
        <v>215872.24000000005</v>
      </c>
      <c r="F62" s="2">
        <v>0</v>
      </c>
      <c r="G62" s="2">
        <v>0</v>
      </c>
      <c r="H62" s="2">
        <v>0</v>
      </c>
      <c r="I62" s="2">
        <v>0</v>
      </c>
      <c r="J62" s="2">
        <v>215872.24000000005</v>
      </c>
      <c r="K62">
        <v>61285.13</v>
      </c>
      <c r="L62" s="2">
        <f t="shared" si="0"/>
        <v>154587.11000000004</v>
      </c>
      <c r="M62">
        <f t="shared" si="1"/>
        <v>0</v>
      </c>
    </row>
    <row r="63" spans="1:15" hidden="1" x14ac:dyDescent="0.2">
      <c r="A63" s="34" t="s">
        <v>1192</v>
      </c>
      <c r="B63" s="1" t="s">
        <v>1193</v>
      </c>
      <c r="C63" s="1" t="s">
        <v>256</v>
      </c>
      <c r="D63" s="13">
        <v>7</v>
      </c>
      <c r="E63" s="2">
        <v>112881.05</v>
      </c>
      <c r="F63" s="2">
        <v>0</v>
      </c>
      <c r="G63" s="2">
        <v>0</v>
      </c>
      <c r="H63" s="2">
        <v>0</v>
      </c>
      <c r="I63" s="2">
        <v>0</v>
      </c>
      <c r="J63" s="2">
        <v>112881.05</v>
      </c>
      <c r="K63">
        <v>152748.82999999999</v>
      </c>
      <c r="L63" s="2">
        <f t="shared" si="0"/>
        <v>-39867.779999999984</v>
      </c>
      <c r="M63">
        <f t="shared" si="1"/>
        <v>1</v>
      </c>
    </row>
    <row r="64" spans="1:15" hidden="1" x14ac:dyDescent="0.2">
      <c r="A64" s="34" t="s">
        <v>493</v>
      </c>
      <c r="B64" s="1" t="s">
        <v>494</v>
      </c>
      <c r="C64" s="1" t="s">
        <v>43</v>
      </c>
      <c r="D64" s="13">
        <v>4</v>
      </c>
      <c r="E64" s="2">
        <v>87574.01999999999</v>
      </c>
      <c r="F64" s="2">
        <v>0</v>
      </c>
      <c r="G64" s="2">
        <v>0</v>
      </c>
      <c r="H64" s="2">
        <v>3175.13</v>
      </c>
      <c r="I64" s="2">
        <v>0</v>
      </c>
      <c r="J64" s="2">
        <v>90749.15</v>
      </c>
      <c r="K64">
        <v>149384.91</v>
      </c>
      <c r="L64" s="2">
        <f t="shared" si="0"/>
        <v>-58635.760000000009</v>
      </c>
      <c r="M64">
        <f t="shared" si="1"/>
        <v>1</v>
      </c>
    </row>
    <row r="65" spans="1:13" hidden="1" x14ac:dyDescent="0.2">
      <c r="A65" s="34" t="s">
        <v>497</v>
      </c>
      <c r="B65" s="1" t="s">
        <v>498</v>
      </c>
      <c r="C65" s="1" t="s">
        <v>383</v>
      </c>
      <c r="D65" s="13">
        <v>7</v>
      </c>
      <c r="E65" s="2">
        <v>379432.58999999997</v>
      </c>
      <c r="F65" s="2">
        <v>0</v>
      </c>
      <c r="G65" s="2">
        <v>0</v>
      </c>
      <c r="H65" s="2">
        <v>0</v>
      </c>
      <c r="I65" s="2">
        <v>0</v>
      </c>
      <c r="J65" s="2">
        <v>379432.58999999997</v>
      </c>
      <c r="K65">
        <v>461074.74</v>
      </c>
      <c r="L65" s="2">
        <f t="shared" si="0"/>
        <v>-81642.150000000023</v>
      </c>
      <c r="M65">
        <f t="shared" si="1"/>
        <v>1</v>
      </c>
    </row>
    <row r="66" spans="1:13" hidden="1" x14ac:dyDescent="0.2">
      <c r="A66" s="34" t="s">
        <v>507</v>
      </c>
      <c r="B66" s="1" t="s">
        <v>508</v>
      </c>
      <c r="C66" s="1" t="s">
        <v>483</v>
      </c>
      <c r="D66" s="13">
        <v>4</v>
      </c>
      <c r="E66" s="2">
        <v>75241.070000000007</v>
      </c>
      <c r="F66" s="2">
        <v>0</v>
      </c>
      <c r="G66" s="2">
        <v>0</v>
      </c>
      <c r="H66" s="2">
        <v>0</v>
      </c>
      <c r="I66" s="2">
        <v>25672.09</v>
      </c>
      <c r="J66" s="2">
        <v>100913.16</v>
      </c>
      <c r="K66">
        <v>73340.740000000005</v>
      </c>
      <c r="L66" s="2">
        <f t="shared" ref="L66:L129" si="2">SUM(J66-K66)</f>
        <v>27572.42</v>
      </c>
      <c r="M66">
        <f t="shared" ref="M66:M129" si="3">IF(K66&gt;J66, 1, 0)</f>
        <v>0</v>
      </c>
    </row>
    <row r="67" spans="1:13" hidden="1" x14ac:dyDescent="0.2">
      <c r="A67" s="34" t="s">
        <v>517</v>
      </c>
      <c r="B67" s="1" t="s">
        <v>518</v>
      </c>
      <c r="C67" s="1" t="s">
        <v>175</v>
      </c>
      <c r="D67" s="13">
        <v>4</v>
      </c>
      <c r="E67" s="2">
        <v>108684.57</v>
      </c>
      <c r="F67" s="2">
        <v>0</v>
      </c>
      <c r="G67" s="2">
        <v>0</v>
      </c>
      <c r="H67" s="2">
        <v>39646.409999999996</v>
      </c>
      <c r="I67" s="2">
        <v>0</v>
      </c>
      <c r="J67" s="2">
        <v>148330.98000000001</v>
      </c>
      <c r="K67">
        <v>116109.3</v>
      </c>
      <c r="L67" s="2">
        <f t="shared" si="2"/>
        <v>32221.680000000008</v>
      </c>
      <c r="M67">
        <f t="shared" si="3"/>
        <v>0</v>
      </c>
    </row>
    <row r="68" spans="1:13" hidden="1" x14ac:dyDescent="0.2">
      <c r="A68" s="35">
        <v>44131</v>
      </c>
      <c r="B68" t="s">
        <v>1216</v>
      </c>
      <c r="C68" s="1" t="s">
        <v>677</v>
      </c>
      <c r="D68" s="13">
        <v>5</v>
      </c>
      <c r="E68" s="2"/>
      <c r="F68" s="2"/>
      <c r="G68" s="2"/>
      <c r="H68" s="2"/>
      <c r="I68" s="2"/>
      <c r="J68" s="2">
        <v>0</v>
      </c>
      <c r="K68">
        <v>69054.05</v>
      </c>
      <c r="L68" s="2">
        <f t="shared" si="2"/>
        <v>-69054.05</v>
      </c>
      <c r="M68">
        <f t="shared" si="3"/>
        <v>1</v>
      </c>
    </row>
    <row r="69" spans="1:13" hidden="1" x14ac:dyDescent="0.2">
      <c r="A69" s="34" t="s">
        <v>546</v>
      </c>
      <c r="B69" s="1" t="s">
        <v>547</v>
      </c>
      <c r="C69" s="1" t="s">
        <v>248</v>
      </c>
      <c r="D69" s="13">
        <v>4</v>
      </c>
      <c r="E69" s="2">
        <v>4100.82</v>
      </c>
      <c r="F69" s="2">
        <v>0</v>
      </c>
      <c r="G69" s="2">
        <v>0</v>
      </c>
      <c r="H69" s="2">
        <v>0</v>
      </c>
      <c r="I69" s="2">
        <v>0</v>
      </c>
      <c r="J69" s="2">
        <v>4100.82</v>
      </c>
      <c r="K69">
        <v>70703.429999999993</v>
      </c>
      <c r="L69" s="2">
        <f t="shared" si="2"/>
        <v>-66602.609999999986</v>
      </c>
      <c r="M69">
        <f t="shared" si="3"/>
        <v>1</v>
      </c>
    </row>
    <row r="70" spans="1:13" hidden="1" x14ac:dyDescent="0.2">
      <c r="A70" s="34" t="s">
        <v>550</v>
      </c>
      <c r="B70" s="1" t="s">
        <v>551</v>
      </c>
      <c r="C70" s="1" t="s">
        <v>552</v>
      </c>
      <c r="D70" s="13">
        <v>3</v>
      </c>
      <c r="E70" s="2">
        <v>54560.149999999994</v>
      </c>
      <c r="F70" s="2">
        <v>5648.3899999999994</v>
      </c>
      <c r="G70" s="2">
        <v>0</v>
      </c>
      <c r="H70" s="2">
        <v>37244.06</v>
      </c>
      <c r="I70" s="2">
        <v>0</v>
      </c>
      <c r="J70" s="2">
        <v>97452.599999999991</v>
      </c>
      <c r="K70">
        <v>111988.3</v>
      </c>
      <c r="L70" s="2">
        <f t="shared" si="2"/>
        <v>-14535.700000000012</v>
      </c>
      <c r="M70">
        <f t="shared" si="3"/>
        <v>1</v>
      </c>
    </row>
    <row r="71" spans="1:13" hidden="1" x14ac:dyDescent="0.2">
      <c r="A71" s="34" t="s">
        <v>576</v>
      </c>
      <c r="B71" s="1" t="s">
        <v>577</v>
      </c>
      <c r="C71" s="1" t="s">
        <v>75</v>
      </c>
      <c r="D71" s="13">
        <v>5</v>
      </c>
      <c r="E71" s="2">
        <v>247739.72999999998</v>
      </c>
      <c r="F71" s="2">
        <v>12311.08</v>
      </c>
      <c r="G71" s="2">
        <v>0</v>
      </c>
      <c r="H71" s="2">
        <v>0</v>
      </c>
      <c r="I71" s="2">
        <v>0</v>
      </c>
      <c r="J71" s="2">
        <v>260050.80999999997</v>
      </c>
      <c r="K71">
        <v>140450.25</v>
      </c>
      <c r="L71" s="2">
        <f t="shared" si="2"/>
        <v>119600.55999999997</v>
      </c>
      <c r="M71">
        <f t="shared" si="3"/>
        <v>0</v>
      </c>
    </row>
    <row r="72" spans="1:13" x14ac:dyDescent="0.2">
      <c r="A72" s="34" t="s">
        <v>578</v>
      </c>
      <c r="B72" s="1" t="s">
        <v>579</v>
      </c>
      <c r="C72" s="1" t="s">
        <v>11</v>
      </c>
      <c r="D72" s="13">
        <v>1</v>
      </c>
      <c r="E72" s="2">
        <v>9118.11</v>
      </c>
      <c r="F72" s="2">
        <v>0</v>
      </c>
      <c r="G72" s="2">
        <v>0</v>
      </c>
      <c r="H72" s="2">
        <v>0</v>
      </c>
      <c r="I72" s="2">
        <v>0</v>
      </c>
      <c r="J72" s="2">
        <v>9118.11</v>
      </c>
      <c r="K72">
        <v>86731.17</v>
      </c>
      <c r="L72" s="2">
        <f t="shared" si="2"/>
        <v>-77613.06</v>
      </c>
      <c r="M72">
        <f t="shared" si="3"/>
        <v>1</v>
      </c>
    </row>
    <row r="73" spans="1:13" hidden="1" x14ac:dyDescent="0.2">
      <c r="A73" s="34" t="s">
        <v>580</v>
      </c>
      <c r="B73" s="1" t="s">
        <v>581</v>
      </c>
      <c r="C73" s="1" t="s">
        <v>184</v>
      </c>
      <c r="D73" s="13">
        <v>5</v>
      </c>
      <c r="E73" s="2">
        <v>500803.13</v>
      </c>
      <c r="F73" s="2">
        <v>7313.4500000000007</v>
      </c>
      <c r="G73" s="2">
        <v>0</v>
      </c>
      <c r="H73" s="2">
        <v>0</v>
      </c>
      <c r="I73" s="2">
        <v>0</v>
      </c>
      <c r="J73" s="2">
        <v>508116.58</v>
      </c>
      <c r="K73">
        <v>214802.75</v>
      </c>
      <c r="L73" s="2">
        <f t="shared" si="2"/>
        <v>293313.83</v>
      </c>
      <c r="M73">
        <f t="shared" si="3"/>
        <v>0</v>
      </c>
    </row>
    <row r="74" spans="1:13" hidden="1" x14ac:dyDescent="0.2">
      <c r="A74" s="34" t="s">
        <v>596</v>
      </c>
      <c r="B74" s="1" t="s">
        <v>597</v>
      </c>
      <c r="C74" s="1" t="s">
        <v>98</v>
      </c>
      <c r="D74" s="13">
        <v>5</v>
      </c>
      <c r="E74" s="2">
        <v>1098568.55</v>
      </c>
      <c r="F74" s="2">
        <v>0</v>
      </c>
      <c r="G74" s="2">
        <v>0</v>
      </c>
      <c r="H74" s="2">
        <v>0</v>
      </c>
      <c r="I74" s="2">
        <v>0</v>
      </c>
      <c r="J74" s="2">
        <v>1098568.55</v>
      </c>
      <c r="K74">
        <v>240606.34</v>
      </c>
      <c r="L74" s="2">
        <f t="shared" si="2"/>
        <v>857962.21000000008</v>
      </c>
      <c r="M74">
        <f t="shared" si="3"/>
        <v>0</v>
      </c>
    </row>
    <row r="75" spans="1:13" hidden="1" x14ac:dyDescent="0.2">
      <c r="A75" s="34" t="s">
        <v>603</v>
      </c>
      <c r="B75" s="1" t="s">
        <v>604</v>
      </c>
      <c r="C75" s="1" t="s">
        <v>34</v>
      </c>
      <c r="D75" s="13">
        <v>4</v>
      </c>
      <c r="E75" s="2">
        <v>385451.43</v>
      </c>
      <c r="F75" s="2">
        <v>0</v>
      </c>
      <c r="G75" s="2">
        <v>0</v>
      </c>
      <c r="H75" s="2">
        <v>0</v>
      </c>
      <c r="I75" s="2">
        <v>0</v>
      </c>
      <c r="J75" s="2">
        <v>385451.43</v>
      </c>
      <c r="K75">
        <v>294535.06</v>
      </c>
      <c r="L75" s="2">
        <f t="shared" si="2"/>
        <v>90916.37</v>
      </c>
      <c r="M75">
        <f t="shared" si="3"/>
        <v>0</v>
      </c>
    </row>
    <row r="76" spans="1:13" hidden="1" x14ac:dyDescent="0.2">
      <c r="A76" s="34" t="s">
        <v>605</v>
      </c>
      <c r="B76" s="1" t="s">
        <v>606</v>
      </c>
      <c r="C76" s="1" t="s">
        <v>225</v>
      </c>
      <c r="D76" s="13">
        <v>5</v>
      </c>
      <c r="E76" s="2">
        <v>750</v>
      </c>
      <c r="F76" s="2">
        <v>0</v>
      </c>
      <c r="G76" s="2">
        <v>0</v>
      </c>
      <c r="H76" s="2">
        <v>0</v>
      </c>
      <c r="I76" s="2">
        <v>0</v>
      </c>
      <c r="J76" s="2">
        <v>750</v>
      </c>
      <c r="K76">
        <v>269868.01</v>
      </c>
      <c r="L76" s="2">
        <f t="shared" si="2"/>
        <v>-269118.01</v>
      </c>
      <c r="M76">
        <f t="shared" si="3"/>
        <v>1</v>
      </c>
    </row>
    <row r="77" spans="1:13" hidden="1" x14ac:dyDescent="0.2">
      <c r="A77" s="34" t="s">
        <v>625</v>
      </c>
      <c r="B77" s="1" t="s">
        <v>626</v>
      </c>
      <c r="C77" s="1" t="s">
        <v>26</v>
      </c>
      <c r="D77" s="13">
        <v>7</v>
      </c>
      <c r="E77" s="2">
        <v>269821.45999999996</v>
      </c>
      <c r="F77" s="2">
        <v>2635.05</v>
      </c>
      <c r="G77" s="2">
        <v>0</v>
      </c>
      <c r="H77" s="2">
        <v>0</v>
      </c>
      <c r="I77" s="2">
        <v>0</v>
      </c>
      <c r="J77" s="2">
        <v>272456.50999999995</v>
      </c>
      <c r="K77">
        <v>234606.23</v>
      </c>
      <c r="L77" s="2">
        <f t="shared" si="2"/>
        <v>37850.279999999941</v>
      </c>
      <c r="M77">
        <f t="shared" si="3"/>
        <v>0</v>
      </c>
    </row>
    <row r="78" spans="1:13" hidden="1" x14ac:dyDescent="0.2">
      <c r="A78" s="34" t="s">
        <v>631</v>
      </c>
      <c r="B78" s="1" t="s">
        <v>632</v>
      </c>
      <c r="C78" s="1" t="s">
        <v>256</v>
      </c>
      <c r="D78" s="13">
        <v>7</v>
      </c>
      <c r="E78" s="2">
        <v>31533</v>
      </c>
      <c r="F78" s="2">
        <v>0</v>
      </c>
      <c r="G78" s="2">
        <v>0</v>
      </c>
      <c r="H78" s="2">
        <v>0</v>
      </c>
      <c r="I78" s="2">
        <v>0</v>
      </c>
      <c r="J78" s="2">
        <v>31533</v>
      </c>
      <c r="K78">
        <v>30838.92</v>
      </c>
      <c r="L78" s="2">
        <f t="shared" si="2"/>
        <v>694.08000000000175</v>
      </c>
      <c r="M78">
        <f t="shared" si="3"/>
        <v>0</v>
      </c>
    </row>
    <row r="79" spans="1:13" x14ac:dyDescent="0.2">
      <c r="A79" s="34" t="s">
        <v>635</v>
      </c>
      <c r="B79" s="1" t="s">
        <v>636</v>
      </c>
      <c r="C79" s="1" t="s">
        <v>637</v>
      </c>
      <c r="D79" s="13">
        <v>1</v>
      </c>
      <c r="E79" s="2">
        <v>176814.24</v>
      </c>
      <c r="F79" s="2">
        <v>8117.6</v>
      </c>
      <c r="G79" s="2">
        <v>0</v>
      </c>
      <c r="H79" s="2">
        <v>6457.78</v>
      </c>
      <c r="I79" s="2">
        <v>0</v>
      </c>
      <c r="J79" s="2">
        <v>191389.62</v>
      </c>
      <c r="K79">
        <v>180888.58</v>
      </c>
      <c r="L79" s="2">
        <f t="shared" si="2"/>
        <v>10501.040000000008</v>
      </c>
      <c r="M79">
        <f t="shared" si="3"/>
        <v>0</v>
      </c>
    </row>
    <row r="80" spans="1:13" hidden="1" x14ac:dyDescent="0.2">
      <c r="A80" s="34" t="s">
        <v>638</v>
      </c>
      <c r="B80" s="1" t="s">
        <v>639</v>
      </c>
      <c r="C80" s="1" t="s">
        <v>563</v>
      </c>
      <c r="D80" s="13">
        <v>4</v>
      </c>
      <c r="E80" s="2">
        <v>93390.16</v>
      </c>
      <c r="F80" s="2">
        <v>0</v>
      </c>
      <c r="G80" s="2">
        <v>0</v>
      </c>
      <c r="H80" s="2">
        <v>28067.279999999999</v>
      </c>
      <c r="I80" s="2">
        <v>0</v>
      </c>
      <c r="J80" s="2">
        <v>121457.44</v>
      </c>
      <c r="K80">
        <v>103372.94</v>
      </c>
      <c r="L80" s="2">
        <f t="shared" si="2"/>
        <v>18084.5</v>
      </c>
      <c r="M80">
        <f t="shared" si="3"/>
        <v>0</v>
      </c>
    </row>
    <row r="81" spans="1:13" hidden="1" x14ac:dyDescent="0.2">
      <c r="A81" s="34" t="s">
        <v>640</v>
      </c>
      <c r="B81" s="1" t="s">
        <v>641</v>
      </c>
      <c r="C81" s="1" t="s">
        <v>37</v>
      </c>
      <c r="D81" s="13">
        <v>7</v>
      </c>
      <c r="E81" s="2">
        <v>1006231.4999999998</v>
      </c>
      <c r="F81" s="2">
        <v>0</v>
      </c>
      <c r="G81" s="2">
        <v>0</v>
      </c>
      <c r="H81" s="2">
        <v>0</v>
      </c>
      <c r="I81" s="2">
        <v>0</v>
      </c>
      <c r="J81" s="2">
        <v>1006231.4999999998</v>
      </c>
      <c r="K81">
        <v>397357.85</v>
      </c>
      <c r="L81" s="2">
        <f t="shared" si="2"/>
        <v>608873.64999999979</v>
      </c>
      <c r="M81">
        <f t="shared" si="3"/>
        <v>0</v>
      </c>
    </row>
    <row r="82" spans="1:13" hidden="1" x14ac:dyDescent="0.2">
      <c r="A82" s="34" t="s">
        <v>648</v>
      </c>
      <c r="B82" s="1" t="s">
        <v>649</v>
      </c>
      <c r="C82" s="1" t="s">
        <v>256</v>
      </c>
      <c r="D82" s="13">
        <v>6</v>
      </c>
      <c r="E82" s="2">
        <v>33108.17</v>
      </c>
      <c r="F82" s="2">
        <v>0</v>
      </c>
      <c r="G82" s="2">
        <v>0</v>
      </c>
      <c r="H82" s="2">
        <v>0</v>
      </c>
      <c r="I82" s="2">
        <v>0</v>
      </c>
      <c r="J82" s="2">
        <v>33108.17</v>
      </c>
      <c r="K82">
        <v>224082.14</v>
      </c>
      <c r="L82" s="2">
        <f t="shared" si="2"/>
        <v>-190973.97000000003</v>
      </c>
      <c r="M82">
        <f t="shared" si="3"/>
        <v>1</v>
      </c>
    </row>
    <row r="83" spans="1:13" hidden="1" x14ac:dyDescent="0.2">
      <c r="A83" s="34" t="s">
        <v>656</v>
      </c>
      <c r="B83" s="1" t="s">
        <v>657</v>
      </c>
      <c r="C83" s="1" t="s">
        <v>256</v>
      </c>
      <c r="D83" s="13">
        <v>6</v>
      </c>
      <c r="E83" s="2">
        <v>0</v>
      </c>
      <c r="F83" s="2">
        <v>139571.80000000005</v>
      </c>
      <c r="G83" s="2">
        <v>0</v>
      </c>
      <c r="H83" s="2">
        <v>0</v>
      </c>
      <c r="I83" s="2">
        <v>0</v>
      </c>
      <c r="J83" s="2">
        <v>139571.80000000005</v>
      </c>
      <c r="K83">
        <v>75791.210000000006</v>
      </c>
      <c r="L83" s="2">
        <f t="shared" si="2"/>
        <v>63780.59000000004</v>
      </c>
      <c r="M83">
        <f t="shared" si="3"/>
        <v>0</v>
      </c>
    </row>
    <row r="84" spans="1:13" hidden="1" x14ac:dyDescent="0.2">
      <c r="A84" s="34" t="s">
        <v>667</v>
      </c>
      <c r="B84" s="1" t="s">
        <v>668</v>
      </c>
      <c r="C84" s="1" t="s">
        <v>270</v>
      </c>
      <c r="D84" s="13">
        <v>7</v>
      </c>
      <c r="E84" s="2">
        <v>70311.490000000005</v>
      </c>
      <c r="F84" s="2">
        <v>16481</v>
      </c>
      <c r="G84" s="2">
        <v>0</v>
      </c>
      <c r="H84" s="2">
        <v>1105.5800000000002</v>
      </c>
      <c r="I84" s="2">
        <v>0</v>
      </c>
      <c r="J84" s="2">
        <v>87898.07</v>
      </c>
      <c r="K84">
        <v>190953.24</v>
      </c>
      <c r="L84" s="2">
        <f t="shared" si="2"/>
        <v>-103055.16999999998</v>
      </c>
      <c r="M84">
        <f t="shared" si="3"/>
        <v>1</v>
      </c>
    </row>
    <row r="85" spans="1:13" hidden="1" x14ac:dyDescent="0.2">
      <c r="A85" s="34" t="s">
        <v>669</v>
      </c>
      <c r="B85" s="1" t="s">
        <v>670</v>
      </c>
      <c r="C85" s="1" t="s">
        <v>98</v>
      </c>
      <c r="D85" s="13">
        <v>7</v>
      </c>
      <c r="E85" s="2">
        <v>100876.91999999998</v>
      </c>
      <c r="F85" s="2">
        <v>0</v>
      </c>
      <c r="G85" s="2">
        <v>0</v>
      </c>
      <c r="H85" s="2">
        <v>0</v>
      </c>
      <c r="I85" s="2">
        <v>0</v>
      </c>
      <c r="J85" s="2">
        <v>100876.91999999998</v>
      </c>
      <c r="K85">
        <v>121356.59</v>
      </c>
      <c r="L85" s="2">
        <f t="shared" si="2"/>
        <v>-20479.670000000013</v>
      </c>
      <c r="M85">
        <f t="shared" si="3"/>
        <v>1</v>
      </c>
    </row>
    <row r="86" spans="1:13" hidden="1" x14ac:dyDescent="0.2">
      <c r="A86" s="35">
        <v>44313</v>
      </c>
      <c r="B86" t="s">
        <v>1217</v>
      </c>
      <c r="C86" s="1" t="s">
        <v>256</v>
      </c>
      <c r="D86" s="13">
        <v>6</v>
      </c>
      <c r="E86" s="2"/>
      <c r="F86" s="2"/>
      <c r="G86" s="2"/>
      <c r="H86" s="2"/>
      <c r="I86" s="2"/>
      <c r="J86" s="2">
        <v>0</v>
      </c>
      <c r="K86">
        <v>83095.17</v>
      </c>
      <c r="L86" s="2">
        <f t="shared" si="2"/>
        <v>-83095.17</v>
      </c>
      <c r="M86">
        <f t="shared" si="3"/>
        <v>1</v>
      </c>
    </row>
    <row r="87" spans="1:13" hidden="1" x14ac:dyDescent="0.2">
      <c r="A87" s="34" t="s">
        <v>678</v>
      </c>
      <c r="B87" s="1" t="s">
        <v>679</v>
      </c>
      <c r="C87" s="1" t="s">
        <v>121</v>
      </c>
      <c r="D87" s="13">
        <v>3</v>
      </c>
      <c r="E87" s="2">
        <v>85135.859999999986</v>
      </c>
      <c r="F87" s="2">
        <v>0</v>
      </c>
      <c r="G87" s="2">
        <v>0</v>
      </c>
      <c r="H87" s="2">
        <v>0</v>
      </c>
      <c r="I87" s="2">
        <v>0</v>
      </c>
      <c r="J87" s="2">
        <v>85135.859999999986</v>
      </c>
      <c r="K87">
        <v>131943.22</v>
      </c>
      <c r="L87" s="2">
        <f t="shared" si="2"/>
        <v>-46807.360000000015</v>
      </c>
      <c r="M87">
        <f t="shared" si="3"/>
        <v>1</v>
      </c>
    </row>
    <row r="88" spans="1:13" hidden="1" x14ac:dyDescent="0.2">
      <c r="A88" s="34" t="s">
        <v>680</v>
      </c>
      <c r="B88" s="1" t="s">
        <v>681</v>
      </c>
      <c r="C88" s="1" t="s">
        <v>390</v>
      </c>
      <c r="D88" s="13">
        <v>7</v>
      </c>
      <c r="E88" s="2">
        <v>265244.21000000002</v>
      </c>
      <c r="F88" s="2">
        <v>0</v>
      </c>
      <c r="G88" s="2">
        <v>0</v>
      </c>
      <c r="H88" s="2">
        <v>0</v>
      </c>
      <c r="I88" s="2">
        <v>0</v>
      </c>
      <c r="J88" s="2">
        <v>265244.21000000002</v>
      </c>
      <c r="K88">
        <v>234316.41</v>
      </c>
      <c r="L88" s="2">
        <f t="shared" si="2"/>
        <v>30927.800000000017</v>
      </c>
      <c r="M88">
        <f t="shared" si="3"/>
        <v>0</v>
      </c>
    </row>
    <row r="89" spans="1:13" hidden="1" x14ac:dyDescent="0.2">
      <c r="A89" s="34" t="s">
        <v>686</v>
      </c>
      <c r="B89" s="1" t="s">
        <v>687</v>
      </c>
      <c r="C89" s="1" t="s">
        <v>90</v>
      </c>
      <c r="D89" s="13">
        <v>4</v>
      </c>
      <c r="E89" s="2">
        <v>123861.06000000003</v>
      </c>
      <c r="F89" s="2">
        <v>0</v>
      </c>
      <c r="G89" s="2">
        <v>0</v>
      </c>
      <c r="H89" s="2">
        <v>0</v>
      </c>
      <c r="I89" s="2">
        <v>0</v>
      </c>
      <c r="J89" s="2">
        <v>123861.06000000003</v>
      </c>
      <c r="K89">
        <v>71545.320000000007</v>
      </c>
      <c r="L89" s="2">
        <f t="shared" si="2"/>
        <v>52315.74000000002</v>
      </c>
      <c r="M89">
        <f t="shared" si="3"/>
        <v>0</v>
      </c>
    </row>
    <row r="90" spans="1:13" hidden="1" x14ac:dyDescent="0.2">
      <c r="A90" s="34" t="s">
        <v>692</v>
      </c>
      <c r="B90" s="1" t="s">
        <v>693</v>
      </c>
      <c r="C90" s="1" t="s">
        <v>31</v>
      </c>
      <c r="D90" s="13">
        <v>7</v>
      </c>
      <c r="E90" s="2">
        <v>196834.67</v>
      </c>
      <c r="F90" s="2">
        <v>14991.01</v>
      </c>
      <c r="G90" s="2">
        <v>0</v>
      </c>
      <c r="H90" s="2">
        <v>110058.65999999999</v>
      </c>
      <c r="I90" s="2">
        <v>0</v>
      </c>
      <c r="J90" s="2">
        <v>321884.34000000003</v>
      </c>
      <c r="K90">
        <v>194351.47</v>
      </c>
      <c r="L90" s="2">
        <f t="shared" si="2"/>
        <v>127532.87000000002</v>
      </c>
      <c r="M90">
        <f t="shared" si="3"/>
        <v>0</v>
      </c>
    </row>
    <row r="91" spans="1:13" hidden="1" x14ac:dyDescent="0.2">
      <c r="A91" s="34" t="s">
        <v>696</v>
      </c>
      <c r="B91" s="1" t="s">
        <v>697</v>
      </c>
      <c r="C91" s="1" t="s">
        <v>46</v>
      </c>
      <c r="D91" s="13">
        <v>5</v>
      </c>
      <c r="E91" s="2">
        <v>140858.97000000003</v>
      </c>
      <c r="F91" s="2">
        <v>36835.57</v>
      </c>
      <c r="G91" s="2">
        <v>0</v>
      </c>
      <c r="H91" s="2">
        <v>0</v>
      </c>
      <c r="I91" s="2">
        <v>0</v>
      </c>
      <c r="J91" s="2">
        <v>177694.54000000004</v>
      </c>
      <c r="K91">
        <v>85322.880000000005</v>
      </c>
      <c r="L91" s="2">
        <f t="shared" si="2"/>
        <v>92371.660000000033</v>
      </c>
      <c r="M91">
        <f t="shared" si="3"/>
        <v>0</v>
      </c>
    </row>
    <row r="92" spans="1:13" hidden="1" x14ac:dyDescent="0.2">
      <c r="A92" s="34" t="s">
        <v>698</v>
      </c>
      <c r="B92" s="1" t="s">
        <v>699</v>
      </c>
      <c r="C92" s="1" t="s">
        <v>98</v>
      </c>
      <c r="D92" s="13">
        <v>5</v>
      </c>
      <c r="E92" s="2">
        <v>676423.94</v>
      </c>
      <c r="F92" s="2">
        <v>0</v>
      </c>
      <c r="G92" s="2">
        <v>0</v>
      </c>
      <c r="H92" s="2">
        <v>0</v>
      </c>
      <c r="I92" s="2">
        <v>0</v>
      </c>
      <c r="J92" s="2">
        <v>676423.94</v>
      </c>
      <c r="K92">
        <v>197469.39</v>
      </c>
      <c r="L92" s="2">
        <f t="shared" si="2"/>
        <v>478954.54999999993</v>
      </c>
      <c r="M92">
        <f t="shared" si="3"/>
        <v>0</v>
      </c>
    </row>
    <row r="93" spans="1:13" hidden="1" x14ac:dyDescent="0.2">
      <c r="A93" s="34" t="s">
        <v>709</v>
      </c>
      <c r="B93" s="1" t="s">
        <v>710</v>
      </c>
      <c r="C93" s="1" t="s">
        <v>147</v>
      </c>
      <c r="D93" s="13">
        <v>5</v>
      </c>
      <c r="E93" s="2">
        <v>437757.00000000006</v>
      </c>
      <c r="F93" s="2">
        <v>48052.01</v>
      </c>
      <c r="G93" s="2">
        <v>0</v>
      </c>
      <c r="H93" s="2">
        <v>0</v>
      </c>
      <c r="I93" s="2">
        <v>0</v>
      </c>
      <c r="J93" s="2">
        <v>485809.01000000007</v>
      </c>
      <c r="K93">
        <v>330647.28999999998</v>
      </c>
      <c r="L93" s="2">
        <f t="shared" si="2"/>
        <v>155161.72000000009</v>
      </c>
      <c r="M93">
        <f t="shared" si="3"/>
        <v>0</v>
      </c>
    </row>
    <row r="94" spans="1:13" hidden="1" x14ac:dyDescent="0.2">
      <c r="A94" s="34" t="s">
        <v>720</v>
      </c>
      <c r="B94" s="1" t="s">
        <v>721</v>
      </c>
      <c r="C94" s="1" t="s">
        <v>184</v>
      </c>
      <c r="D94" s="13">
        <v>5</v>
      </c>
      <c r="E94" s="2">
        <v>312922.77000000008</v>
      </c>
      <c r="F94" s="2">
        <v>9411.09</v>
      </c>
      <c r="G94" s="2">
        <v>0</v>
      </c>
      <c r="H94" s="2">
        <v>0</v>
      </c>
      <c r="I94" s="2">
        <v>97180.650000000009</v>
      </c>
      <c r="J94" s="2">
        <v>419514.51000000013</v>
      </c>
      <c r="K94">
        <v>200319.71</v>
      </c>
      <c r="L94" s="2">
        <f t="shared" si="2"/>
        <v>219194.80000000013</v>
      </c>
      <c r="M94">
        <f t="shared" si="3"/>
        <v>0</v>
      </c>
    </row>
    <row r="95" spans="1:13" hidden="1" x14ac:dyDescent="0.2">
      <c r="A95" s="34" t="s">
        <v>722</v>
      </c>
      <c r="B95" s="1" t="s">
        <v>723</v>
      </c>
      <c r="C95" s="1" t="s">
        <v>383</v>
      </c>
      <c r="D95" s="13">
        <v>7</v>
      </c>
      <c r="E95" s="2">
        <v>272450.75999999995</v>
      </c>
      <c r="F95" s="2">
        <v>0</v>
      </c>
      <c r="G95" s="2">
        <v>0</v>
      </c>
      <c r="H95" s="2">
        <v>0</v>
      </c>
      <c r="I95" s="2">
        <v>0</v>
      </c>
      <c r="J95" s="2">
        <v>272450.75999999995</v>
      </c>
      <c r="K95">
        <v>209548.3</v>
      </c>
      <c r="L95" s="2">
        <f t="shared" si="2"/>
        <v>62902.459999999963</v>
      </c>
      <c r="M95">
        <f t="shared" si="3"/>
        <v>0</v>
      </c>
    </row>
    <row r="96" spans="1:13" hidden="1" x14ac:dyDescent="0.2">
      <c r="A96" s="34" t="s">
        <v>753</v>
      </c>
      <c r="B96" s="1" t="s">
        <v>754</v>
      </c>
      <c r="C96" s="1" t="s">
        <v>256</v>
      </c>
      <c r="D96" s="13">
        <v>7</v>
      </c>
      <c r="E96" s="2">
        <v>19796.900000000001</v>
      </c>
      <c r="F96" s="2">
        <v>0</v>
      </c>
      <c r="G96" s="2">
        <v>0</v>
      </c>
      <c r="H96" s="2">
        <v>10783</v>
      </c>
      <c r="I96" s="2">
        <v>82.94</v>
      </c>
      <c r="J96" s="2">
        <v>30662.84</v>
      </c>
      <c r="K96">
        <v>154801.94</v>
      </c>
      <c r="L96" s="2">
        <f t="shared" si="2"/>
        <v>-124139.1</v>
      </c>
      <c r="M96">
        <f t="shared" si="3"/>
        <v>1</v>
      </c>
    </row>
    <row r="97" spans="1:13" hidden="1" x14ac:dyDescent="0.2">
      <c r="A97" s="34" t="s">
        <v>751</v>
      </c>
      <c r="B97" s="1" t="s">
        <v>752</v>
      </c>
      <c r="C97" s="1" t="s">
        <v>235</v>
      </c>
      <c r="D97" s="13">
        <v>3</v>
      </c>
      <c r="E97" s="2">
        <v>371978.4599999999</v>
      </c>
      <c r="F97" s="2">
        <v>9976.5600000000013</v>
      </c>
      <c r="G97" s="2">
        <v>0</v>
      </c>
      <c r="H97" s="2">
        <v>0</v>
      </c>
      <c r="I97" s="2">
        <v>0</v>
      </c>
      <c r="J97" s="2">
        <v>381955.0199999999</v>
      </c>
      <c r="K97">
        <v>190325.31</v>
      </c>
      <c r="L97" s="2">
        <f t="shared" si="2"/>
        <v>191629.7099999999</v>
      </c>
      <c r="M97">
        <f t="shared" si="3"/>
        <v>0</v>
      </c>
    </row>
    <row r="98" spans="1:13" hidden="1" x14ac:dyDescent="0.2">
      <c r="A98" s="34" t="s">
        <v>755</v>
      </c>
      <c r="B98" s="1" t="s">
        <v>756</v>
      </c>
      <c r="C98" s="1" t="s">
        <v>523</v>
      </c>
      <c r="D98" s="13">
        <v>4</v>
      </c>
      <c r="E98" s="2">
        <v>8371.06</v>
      </c>
      <c r="F98" s="2">
        <v>0</v>
      </c>
      <c r="G98" s="2">
        <v>0</v>
      </c>
      <c r="H98" s="2">
        <v>0</v>
      </c>
      <c r="I98" s="2">
        <v>0</v>
      </c>
      <c r="J98" s="2">
        <v>8371.06</v>
      </c>
      <c r="K98">
        <v>102732.2</v>
      </c>
      <c r="L98" s="2">
        <f t="shared" si="2"/>
        <v>-94361.14</v>
      </c>
      <c r="M98">
        <f t="shared" si="3"/>
        <v>1</v>
      </c>
    </row>
    <row r="99" spans="1:13" x14ac:dyDescent="0.2">
      <c r="A99" s="34" t="s">
        <v>759</v>
      </c>
      <c r="B99" s="1" t="s">
        <v>760</v>
      </c>
      <c r="C99" s="1" t="s">
        <v>23</v>
      </c>
      <c r="D99" s="13">
        <v>1</v>
      </c>
      <c r="E99" s="2">
        <v>88216.01</v>
      </c>
      <c r="F99" s="2">
        <v>0</v>
      </c>
      <c r="G99" s="2">
        <v>0</v>
      </c>
      <c r="H99" s="2">
        <v>0</v>
      </c>
      <c r="I99" s="2">
        <v>0</v>
      </c>
      <c r="J99" s="2">
        <v>88216.01</v>
      </c>
      <c r="K99">
        <v>62544.5</v>
      </c>
      <c r="L99" s="2">
        <f t="shared" si="2"/>
        <v>25671.509999999995</v>
      </c>
      <c r="M99">
        <f t="shared" si="3"/>
        <v>0</v>
      </c>
    </row>
    <row r="100" spans="1:13" hidden="1" x14ac:dyDescent="0.2">
      <c r="A100" s="34" t="s">
        <v>781</v>
      </c>
      <c r="B100" s="1" t="s">
        <v>782</v>
      </c>
      <c r="C100" s="1" t="s">
        <v>483</v>
      </c>
      <c r="D100" s="13">
        <v>7</v>
      </c>
      <c r="E100" s="2">
        <v>436073.48</v>
      </c>
      <c r="F100" s="2">
        <v>0</v>
      </c>
      <c r="G100" s="2">
        <v>0</v>
      </c>
      <c r="H100" s="2">
        <v>0</v>
      </c>
      <c r="I100" s="2">
        <v>0</v>
      </c>
      <c r="J100" s="2">
        <v>436073.48</v>
      </c>
      <c r="K100">
        <v>311950.48</v>
      </c>
      <c r="L100" s="2">
        <f t="shared" si="2"/>
        <v>124123</v>
      </c>
      <c r="M100">
        <f t="shared" si="3"/>
        <v>0</v>
      </c>
    </row>
    <row r="101" spans="1:13" hidden="1" x14ac:dyDescent="0.2">
      <c r="A101" s="34" t="s">
        <v>763</v>
      </c>
      <c r="B101" s="1" t="s">
        <v>764</v>
      </c>
      <c r="C101" s="1" t="s">
        <v>158</v>
      </c>
      <c r="D101" s="13">
        <v>4</v>
      </c>
      <c r="E101" s="2">
        <v>6480.06</v>
      </c>
      <c r="F101" s="2">
        <v>0</v>
      </c>
      <c r="G101" s="2">
        <v>0</v>
      </c>
      <c r="H101" s="2">
        <v>0</v>
      </c>
      <c r="I101" s="2">
        <v>0</v>
      </c>
      <c r="J101" s="2">
        <v>6480.06</v>
      </c>
      <c r="K101">
        <v>29583.73</v>
      </c>
      <c r="L101" s="2">
        <f t="shared" si="2"/>
        <v>-23103.67</v>
      </c>
      <c r="M101">
        <f t="shared" si="3"/>
        <v>1</v>
      </c>
    </row>
    <row r="102" spans="1:13" x14ac:dyDescent="0.2">
      <c r="A102" s="34" t="s">
        <v>771</v>
      </c>
      <c r="B102" s="1" t="s">
        <v>772</v>
      </c>
      <c r="C102" s="1" t="s">
        <v>324</v>
      </c>
      <c r="D102" s="13">
        <v>1</v>
      </c>
      <c r="E102" s="2">
        <v>92960.87</v>
      </c>
      <c r="F102" s="2">
        <v>0</v>
      </c>
      <c r="G102" s="2">
        <v>0</v>
      </c>
      <c r="H102" s="2">
        <v>0</v>
      </c>
      <c r="I102" s="2">
        <v>0</v>
      </c>
      <c r="J102" s="2">
        <v>92960.87</v>
      </c>
      <c r="K102">
        <v>86249.56</v>
      </c>
      <c r="L102" s="2">
        <f t="shared" si="2"/>
        <v>6711.3099999999977</v>
      </c>
      <c r="M102">
        <f t="shared" si="3"/>
        <v>0</v>
      </c>
    </row>
    <row r="103" spans="1:13" hidden="1" x14ac:dyDescent="0.2">
      <c r="A103" s="34" t="s">
        <v>775</v>
      </c>
      <c r="B103" s="1" t="s">
        <v>776</v>
      </c>
      <c r="C103" s="1" t="s">
        <v>267</v>
      </c>
      <c r="D103" s="13">
        <v>4</v>
      </c>
      <c r="E103" s="2">
        <v>316847.77</v>
      </c>
      <c r="F103" s="2">
        <v>0</v>
      </c>
      <c r="G103" s="2">
        <v>0</v>
      </c>
      <c r="H103" s="2">
        <v>8544.82</v>
      </c>
      <c r="I103" s="2">
        <v>0</v>
      </c>
      <c r="J103" s="2">
        <v>325392.59000000003</v>
      </c>
      <c r="K103">
        <v>143841.60000000001</v>
      </c>
      <c r="L103" s="2">
        <f t="shared" si="2"/>
        <v>181550.99000000002</v>
      </c>
      <c r="M103">
        <f t="shared" si="3"/>
        <v>0</v>
      </c>
    </row>
    <row r="104" spans="1:13" hidden="1" x14ac:dyDescent="0.2">
      <c r="A104" s="34" t="s">
        <v>789</v>
      </c>
      <c r="B104" s="1" t="s">
        <v>790</v>
      </c>
      <c r="C104" s="1" t="s">
        <v>155</v>
      </c>
      <c r="D104" s="13">
        <v>4</v>
      </c>
      <c r="E104" s="2">
        <v>60602.310000000005</v>
      </c>
      <c r="F104" s="2">
        <v>8200.92</v>
      </c>
      <c r="G104" s="2">
        <v>0</v>
      </c>
      <c r="H104" s="2">
        <v>0</v>
      </c>
      <c r="I104" s="2">
        <v>0</v>
      </c>
      <c r="J104" s="2">
        <v>68803.23000000001</v>
      </c>
      <c r="K104">
        <v>119599.76</v>
      </c>
      <c r="L104" s="2">
        <f t="shared" si="2"/>
        <v>-50796.529999999984</v>
      </c>
      <c r="M104">
        <f t="shared" si="3"/>
        <v>1</v>
      </c>
    </row>
    <row r="105" spans="1:13" hidden="1" x14ac:dyDescent="0.2">
      <c r="A105" s="34" t="s">
        <v>797</v>
      </c>
      <c r="B105" s="1" t="s">
        <v>798</v>
      </c>
      <c r="C105" s="1" t="s">
        <v>31</v>
      </c>
      <c r="D105" s="13">
        <v>5</v>
      </c>
      <c r="E105" s="2">
        <v>274521.37999999995</v>
      </c>
      <c r="F105" s="2">
        <v>0</v>
      </c>
      <c r="G105" s="2">
        <v>0</v>
      </c>
      <c r="H105" s="2">
        <v>0</v>
      </c>
      <c r="I105" s="2">
        <v>0</v>
      </c>
      <c r="J105" s="2">
        <v>274521.37999999995</v>
      </c>
      <c r="K105">
        <v>213399.52</v>
      </c>
      <c r="L105" s="2">
        <f t="shared" si="2"/>
        <v>61121.859999999957</v>
      </c>
      <c r="M105">
        <f t="shared" si="3"/>
        <v>0</v>
      </c>
    </row>
    <row r="106" spans="1:13" hidden="1" x14ac:dyDescent="0.2">
      <c r="A106" s="34" t="s">
        <v>803</v>
      </c>
      <c r="B106" s="1" t="s">
        <v>804</v>
      </c>
      <c r="C106" s="1" t="s">
        <v>256</v>
      </c>
      <c r="D106" s="13">
        <v>7</v>
      </c>
      <c r="E106" s="2">
        <v>72870.080000000002</v>
      </c>
      <c r="F106" s="2">
        <v>887.5</v>
      </c>
      <c r="G106" s="2">
        <v>0</v>
      </c>
      <c r="H106" s="2">
        <v>0</v>
      </c>
      <c r="I106" s="2">
        <v>0</v>
      </c>
      <c r="J106" s="2">
        <v>73757.58</v>
      </c>
      <c r="K106">
        <v>60157.33</v>
      </c>
      <c r="L106" s="2">
        <f t="shared" si="2"/>
        <v>13600.25</v>
      </c>
      <c r="M106">
        <f t="shared" si="3"/>
        <v>0</v>
      </c>
    </row>
    <row r="107" spans="1:13" hidden="1" x14ac:dyDescent="0.2">
      <c r="A107" s="34" t="s">
        <v>807</v>
      </c>
      <c r="B107" s="1" t="s">
        <v>808</v>
      </c>
      <c r="C107" s="1" t="s">
        <v>98</v>
      </c>
      <c r="D107" s="13">
        <v>5</v>
      </c>
      <c r="E107" s="2">
        <v>161.67000000000002</v>
      </c>
      <c r="F107" s="2">
        <v>0</v>
      </c>
      <c r="G107" s="2">
        <v>0</v>
      </c>
      <c r="H107" s="2">
        <v>0</v>
      </c>
      <c r="I107" s="2">
        <v>0</v>
      </c>
      <c r="J107" s="2">
        <v>161.67000000000002</v>
      </c>
      <c r="K107">
        <v>171114.57</v>
      </c>
      <c r="L107" s="2">
        <f t="shared" si="2"/>
        <v>-170952.9</v>
      </c>
      <c r="M107">
        <f t="shared" si="3"/>
        <v>1</v>
      </c>
    </row>
    <row r="108" spans="1:13" hidden="1" x14ac:dyDescent="0.2">
      <c r="A108" s="34" t="s">
        <v>809</v>
      </c>
      <c r="B108" s="1" t="s">
        <v>810</v>
      </c>
      <c r="C108" s="1" t="s">
        <v>37</v>
      </c>
      <c r="D108" s="13">
        <v>5</v>
      </c>
      <c r="E108" s="2">
        <v>239199.15000000005</v>
      </c>
      <c r="F108" s="2">
        <v>0</v>
      </c>
      <c r="G108" s="2">
        <v>0</v>
      </c>
      <c r="H108" s="2">
        <v>0</v>
      </c>
      <c r="I108" s="2">
        <v>0</v>
      </c>
      <c r="J108" s="2">
        <v>239199.15000000005</v>
      </c>
      <c r="K108">
        <v>194532.78</v>
      </c>
      <c r="L108" s="2">
        <f t="shared" si="2"/>
        <v>44666.370000000054</v>
      </c>
      <c r="M108">
        <f t="shared" si="3"/>
        <v>0</v>
      </c>
    </row>
    <row r="109" spans="1:13" hidden="1" x14ac:dyDescent="0.2">
      <c r="A109" s="34" t="s">
        <v>811</v>
      </c>
      <c r="B109" s="1" t="s">
        <v>812</v>
      </c>
      <c r="C109" s="1" t="s">
        <v>98</v>
      </c>
      <c r="D109" s="13">
        <v>5</v>
      </c>
      <c r="E109" s="2">
        <v>282183.46000000002</v>
      </c>
      <c r="F109" s="2">
        <v>0</v>
      </c>
      <c r="G109" s="2">
        <v>0</v>
      </c>
      <c r="H109" s="2">
        <v>0</v>
      </c>
      <c r="I109" s="2">
        <v>0</v>
      </c>
      <c r="J109" s="2">
        <v>282183.46000000002</v>
      </c>
      <c r="K109">
        <v>198045.8</v>
      </c>
      <c r="L109" s="2">
        <f t="shared" si="2"/>
        <v>84137.660000000033</v>
      </c>
      <c r="M109">
        <f t="shared" si="3"/>
        <v>0</v>
      </c>
    </row>
    <row r="110" spans="1:13" hidden="1" x14ac:dyDescent="0.2">
      <c r="A110" s="34" t="s">
        <v>834</v>
      </c>
      <c r="B110" s="1" t="s">
        <v>835</v>
      </c>
      <c r="C110" s="1" t="s">
        <v>20</v>
      </c>
      <c r="D110" s="13">
        <v>3</v>
      </c>
      <c r="E110" s="2">
        <v>47766.54</v>
      </c>
      <c r="F110" s="2">
        <v>0</v>
      </c>
      <c r="G110" s="2">
        <v>0</v>
      </c>
      <c r="H110" s="2">
        <v>0</v>
      </c>
      <c r="I110" s="2">
        <v>0</v>
      </c>
      <c r="J110" s="2">
        <v>47766.54</v>
      </c>
      <c r="K110">
        <v>98640.57</v>
      </c>
      <c r="L110" s="2">
        <f t="shared" si="2"/>
        <v>-50874.030000000006</v>
      </c>
      <c r="M110">
        <f t="shared" si="3"/>
        <v>1</v>
      </c>
    </row>
    <row r="111" spans="1:13" hidden="1" x14ac:dyDescent="0.2">
      <c r="A111" s="34" t="s">
        <v>836</v>
      </c>
      <c r="B111" s="1" t="s">
        <v>837</v>
      </c>
      <c r="C111" s="1" t="s">
        <v>118</v>
      </c>
      <c r="D111" s="13">
        <v>4</v>
      </c>
      <c r="E111" s="2">
        <v>13089.800000000001</v>
      </c>
      <c r="F111" s="2">
        <v>11500</v>
      </c>
      <c r="G111" s="2">
        <v>0</v>
      </c>
      <c r="H111" s="2">
        <v>2181.0300000000002</v>
      </c>
      <c r="I111" s="2">
        <v>0</v>
      </c>
      <c r="J111" s="2">
        <v>26770.83</v>
      </c>
      <c r="K111">
        <v>136219.46</v>
      </c>
      <c r="L111" s="2">
        <f t="shared" si="2"/>
        <v>-109448.62999999999</v>
      </c>
      <c r="M111">
        <f t="shared" si="3"/>
        <v>1</v>
      </c>
    </row>
    <row r="112" spans="1:13" hidden="1" x14ac:dyDescent="0.2">
      <c r="A112" s="34" t="s">
        <v>840</v>
      </c>
      <c r="B112" s="1" t="s">
        <v>841</v>
      </c>
      <c r="C112" s="1" t="s">
        <v>256</v>
      </c>
      <c r="D112" s="13">
        <v>7</v>
      </c>
      <c r="E112" s="2">
        <v>129991.15999999999</v>
      </c>
      <c r="F112" s="2">
        <v>0</v>
      </c>
      <c r="G112" s="2">
        <v>0</v>
      </c>
      <c r="H112" s="2">
        <v>0</v>
      </c>
      <c r="I112" s="2">
        <v>0</v>
      </c>
      <c r="J112" s="2">
        <v>129991.15999999999</v>
      </c>
      <c r="K112">
        <v>98391.78</v>
      </c>
      <c r="L112" s="2">
        <f t="shared" si="2"/>
        <v>31599.37999999999</v>
      </c>
      <c r="M112">
        <f t="shared" si="3"/>
        <v>0</v>
      </c>
    </row>
    <row r="113" spans="1:13" hidden="1" x14ac:dyDescent="0.2">
      <c r="A113" s="34" t="s">
        <v>846</v>
      </c>
      <c r="B113" s="1" t="s">
        <v>847</v>
      </c>
      <c r="C113" s="1" t="s">
        <v>184</v>
      </c>
      <c r="D113" s="13">
        <v>6</v>
      </c>
      <c r="E113" s="2">
        <v>267628.48</v>
      </c>
      <c r="F113" s="2">
        <v>0</v>
      </c>
      <c r="G113" s="2">
        <v>0</v>
      </c>
      <c r="H113" s="2">
        <v>0</v>
      </c>
      <c r="I113" s="2">
        <v>0</v>
      </c>
      <c r="J113" s="2">
        <v>267628.48</v>
      </c>
      <c r="K113">
        <v>102358.87</v>
      </c>
      <c r="L113" s="2">
        <f t="shared" si="2"/>
        <v>165269.60999999999</v>
      </c>
      <c r="M113">
        <f t="shared" si="3"/>
        <v>0</v>
      </c>
    </row>
    <row r="114" spans="1:13" hidden="1" x14ac:dyDescent="0.2">
      <c r="A114" s="34" t="s">
        <v>848</v>
      </c>
      <c r="B114" s="1" t="s">
        <v>849</v>
      </c>
      <c r="C114" s="1" t="s">
        <v>37</v>
      </c>
      <c r="D114" s="13">
        <v>5</v>
      </c>
      <c r="E114" s="2">
        <v>71719.09</v>
      </c>
      <c r="F114" s="2">
        <v>0</v>
      </c>
      <c r="G114" s="2">
        <v>0</v>
      </c>
      <c r="H114" s="2">
        <v>0</v>
      </c>
      <c r="I114" s="2">
        <v>0</v>
      </c>
      <c r="J114" s="2">
        <v>71719.09</v>
      </c>
      <c r="K114">
        <v>56149.440000000002</v>
      </c>
      <c r="L114" s="2">
        <f t="shared" si="2"/>
        <v>15569.649999999994</v>
      </c>
      <c r="M114">
        <f t="shared" si="3"/>
        <v>0</v>
      </c>
    </row>
    <row r="115" spans="1:13" hidden="1" x14ac:dyDescent="0.2">
      <c r="A115" s="34" t="s">
        <v>860</v>
      </c>
      <c r="B115" s="1" t="s">
        <v>861</v>
      </c>
      <c r="C115" s="1" t="s">
        <v>46</v>
      </c>
      <c r="D115" s="13">
        <v>4</v>
      </c>
      <c r="E115" s="2">
        <v>273059.21000000002</v>
      </c>
      <c r="F115" s="2">
        <v>0</v>
      </c>
      <c r="G115" s="2">
        <v>0</v>
      </c>
      <c r="H115" s="2">
        <v>0</v>
      </c>
      <c r="I115" s="2">
        <v>0</v>
      </c>
      <c r="J115" s="2">
        <v>273059.21000000002</v>
      </c>
      <c r="K115">
        <v>145134.44</v>
      </c>
      <c r="L115" s="2">
        <f t="shared" si="2"/>
        <v>127924.77000000002</v>
      </c>
      <c r="M115">
        <f t="shared" si="3"/>
        <v>0</v>
      </c>
    </row>
    <row r="116" spans="1:13" hidden="1" x14ac:dyDescent="0.2">
      <c r="A116" s="34" t="s">
        <v>862</v>
      </c>
      <c r="B116" s="1" t="s">
        <v>863</v>
      </c>
      <c r="C116" s="1" t="s">
        <v>253</v>
      </c>
      <c r="D116" s="13">
        <v>4</v>
      </c>
      <c r="E116" s="2">
        <v>217290.99</v>
      </c>
      <c r="F116" s="2">
        <v>0</v>
      </c>
      <c r="G116" s="2">
        <v>0</v>
      </c>
      <c r="H116" s="2">
        <v>0</v>
      </c>
      <c r="I116" s="2">
        <v>0</v>
      </c>
      <c r="J116" s="2">
        <v>217290.99</v>
      </c>
      <c r="K116">
        <v>79832.12</v>
      </c>
      <c r="L116" s="2">
        <f t="shared" si="2"/>
        <v>137458.87</v>
      </c>
      <c r="M116">
        <f t="shared" si="3"/>
        <v>0</v>
      </c>
    </row>
    <row r="117" spans="1:13" hidden="1" x14ac:dyDescent="0.2">
      <c r="A117" s="34" t="s">
        <v>870</v>
      </c>
      <c r="B117" s="1" t="s">
        <v>871</v>
      </c>
      <c r="C117" s="1" t="s">
        <v>588</v>
      </c>
      <c r="D117" s="13">
        <v>7</v>
      </c>
      <c r="E117" s="2">
        <v>115088.83</v>
      </c>
      <c r="F117" s="2">
        <v>0</v>
      </c>
      <c r="G117" s="2">
        <v>0</v>
      </c>
      <c r="H117" s="2">
        <v>0</v>
      </c>
      <c r="I117" s="2">
        <v>0</v>
      </c>
      <c r="J117" s="2">
        <v>115088.83</v>
      </c>
      <c r="K117">
        <v>130489.33</v>
      </c>
      <c r="L117" s="2">
        <f t="shared" si="2"/>
        <v>-15400.5</v>
      </c>
      <c r="M117">
        <f t="shared" si="3"/>
        <v>1</v>
      </c>
    </row>
    <row r="118" spans="1:13" hidden="1" x14ac:dyDescent="0.2">
      <c r="A118" s="34" t="s">
        <v>874</v>
      </c>
      <c r="B118" s="1" t="s">
        <v>875</v>
      </c>
      <c r="C118" s="1" t="s">
        <v>98</v>
      </c>
      <c r="D118" s="13">
        <v>7</v>
      </c>
      <c r="E118" s="2">
        <v>297654.90999999997</v>
      </c>
      <c r="F118" s="2">
        <v>0</v>
      </c>
      <c r="G118" s="2">
        <v>0</v>
      </c>
      <c r="H118" s="2">
        <v>0</v>
      </c>
      <c r="I118" s="2">
        <v>32685</v>
      </c>
      <c r="J118" s="2">
        <v>330339.90999999997</v>
      </c>
      <c r="K118">
        <v>459630.59</v>
      </c>
      <c r="L118" s="2">
        <f t="shared" si="2"/>
        <v>-129290.68000000005</v>
      </c>
      <c r="M118">
        <f t="shared" si="3"/>
        <v>1</v>
      </c>
    </row>
    <row r="119" spans="1:13" hidden="1" x14ac:dyDescent="0.2">
      <c r="A119" s="34" t="s">
        <v>894</v>
      </c>
      <c r="B119" s="1" t="s">
        <v>895</v>
      </c>
      <c r="C119" s="1" t="s">
        <v>136</v>
      </c>
      <c r="D119" s="13">
        <v>4</v>
      </c>
      <c r="E119" s="2">
        <v>404898.52</v>
      </c>
      <c r="F119" s="2">
        <v>0</v>
      </c>
      <c r="G119" s="2">
        <v>0</v>
      </c>
      <c r="H119" s="2">
        <v>19823.050000000003</v>
      </c>
      <c r="I119" s="2">
        <v>0</v>
      </c>
      <c r="J119" s="2">
        <v>424721.57</v>
      </c>
      <c r="K119">
        <v>161469.88</v>
      </c>
      <c r="L119" s="2">
        <f t="shared" si="2"/>
        <v>263251.69</v>
      </c>
      <c r="M119">
        <f t="shared" si="3"/>
        <v>0</v>
      </c>
    </row>
    <row r="120" spans="1:13" hidden="1" x14ac:dyDescent="0.2">
      <c r="A120" s="34" t="s">
        <v>902</v>
      </c>
      <c r="B120" s="1" t="s">
        <v>903</v>
      </c>
      <c r="C120" s="1" t="s">
        <v>126</v>
      </c>
      <c r="D120" s="13">
        <v>4</v>
      </c>
      <c r="E120" s="2">
        <v>84756.63</v>
      </c>
      <c r="F120" s="2">
        <v>0</v>
      </c>
      <c r="G120" s="2">
        <v>0</v>
      </c>
      <c r="H120" s="2">
        <v>0</v>
      </c>
      <c r="I120" s="2">
        <v>0</v>
      </c>
      <c r="J120" s="2">
        <v>84756.63</v>
      </c>
      <c r="K120">
        <v>83149.61</v>
      </c>
      <c r="L120" s="2">
        <f t="shared" si="2"/>
        <v>1607.0200000000041</v>
      </c>
      <c r="M120">
        <f t="shared" si="3"/>
        <v>0</v>
      </c>
    </row>
    <row r="121" spans="1:13" hidden="1" x14ac:dyDescent="0.2">
      <c r="A121" s="34" t="s">
        <v>904</v>
      </c>
      <c r="B121" s="1" t="s">
        <v>905</v>
      </c>
      <c r="C121" s="1" t="s">
        <v>158</v>
      </c>
      <c r="D121" s="13">
        <v>4</v>
      </c>
      <c r="E121" s="2">
        <v>122839.43</v>
      </c>
      <c r="F121" s="2">
        <v>0</v>
      </c>
      <c r="G121" s="2">
        <v>0</v>
      </c>
      <c r="H121" s="2">
        <v>0</v>
      </c>
      <c r="I121" s="2">
        <v>0</v>
      </c>
      <c r="J121" s="2">
        <v>122839.43</v>
      </c>
      <c r="K121">
        <v>118308.12</v>
      </c>
      <c r="L121" s="2">
        <f t="shared" si="2"/>
        <v>4531.3099999999977</v>
      </c>
      <c r="M121">
        <f t="shared" si="3"/>
        <v>0</v>
      </c>
    </row>
    <row r="122" spans="1:13" hidden="1" x14ac:dyDescent="0.2">
      <c r="A122" s="34" t="s">
        <v>908</v>
      </c>
      <c r="B122" s="1" t="s">
        <v>909</v>
      </c>
      <c r="C122" s="1" t="s">
        <v>256</v>
      </c>
      <c r="D122" s="13">
        <v>5</v>
      </c>
      <c r="E122" s="2">
        <v>359904.98000000004</v>
      </c>
      <c r="F122" s="2">
        <v>15382.66</v>
      </c>
      <c r="G122" s="2">
        <v>0</v>
      </c>
      <c r="H122" s="2">
        <v>111.16</v>
      </c>
      <c r="I122" s="2">
        <v>0</v>
      </c>
      <c r="J122" s="2">
        <v>375398.8</v>
      </c>
      <c r="K122">
        <v>95630.32</v>
      </c>
      <c r="L122" s="2">
        <f t="shared" si="2"/>
        <v>279768.48</v>
      </c>
      <c r="M122">
        <f t="shared" si="3"/>
        <v>0</v>
      </c>
    </row>
    <row r="123" spans="1:13" hidden="1" x14ac:dyDescent="0.2">
      <c r="A123" s="34" t="s">
        <v>912</v>
      </c>
      <c r="B123" s="1" t="s">
        <v>913</v>
      </c>
      <c r="C123" s="1" t="s">
        <v>75</v>
      </c>
      <c r="D123" s="13">
        <v>4</v>
      </c>
      <c r="E123" s="2">
        <v>365345.55</v>
      </c>
      <c r="F123" s="2">
        <v>11620.17</v>
      </c>
      <c r="G123" s="2">
        <v>0</v>
      </c>
      <c r="H123" s="2">
        <v>0</v>
      </c>
      <c r="I123" s="2">
        <v>0</v>
      </c>
      <c r="J123" s="2">
        <v>376965.72</v>
      </c>
      <c r="K123">
        <v>124094.46</v>
      </c>
      <c r="L123" s="2">
        <f t="shared" si="2"/>
        <v>252871.25999999995</v>
      </c>
      <c r="M123">
        <f t="shared" si="3"/>
        <v>0</v>
      </c>
    </row>
    <row r="124" spans="1:13" hidden="1" x14ac:dyDescent="0.2">
      <c r="A124" s="34" t="s">
        <v>914</v>
      </c>
      <c r="B124" s="1" t="s">
        <v>915</v>
      </c>
      <c r="C124" s="1" t="s">
        <v>256</v>
      </c>
      <c r="D124" s="13">
        <v>7</v>
      </c>
      <c r="E124" s="2">
        <v>0</v>
      </c>
      <c r="F124" s="2">
        <v>207.9</v>
      </c>
      <c r="G124" s="2">
        <v>0</v>
      </c>
      <c r="H124" s="2">
        <v>39375</v>
      </c>
      <c r="I124" s="2">
        <v>0</v>
      </c>
      <c r="J124" s="2">
        <v>39582.9</v>
      </c>
      <c r="K124">
        <v>54607.55</v>
      </c>
      <c r="L124" s="2">
        <f t="shared" si="2"/>
        <v>-15024.650000000001</v>
      </c>
      <c r="M124">
        <f t="shared" si="3"/>
        <v>1</v>
      </c>
    </row>
    <row r="125" spans="1:13" hidden="1" x14ac:dyDescent="0.2">
      <c r="A125" s="34" t="s">
        <v>943</v>
      </c>
      <c r="B125" s="1" t="s">
        <v>944</v>
      </c>
      <c r="C125" s="1" t="s">
        <v>98</v>
      </c>
      <c r="D125" s="13">
        <v>6</v>
      </c>
      <c r="E125" s="2">
        <v>451662.55000000016</v>
      </c>
      <c r="F125" s="2">
        <v>0</v>
      </c>
      <c r="G125" s="2">
        <v>0</v>
      </c>
      <c r="H125" s="2">
        <v>0</v>
      </c>
      <c r="I125" s="2">
        <v>0</v>
      </c>
      <c r="J125" s="2">
        <v>451662.55000000016</v>
      </c>
      <c r="K125">
        <v>129274.24000000001</v>
      </c>
      <c r="L125" s="2">
        <f t="shared" si="2"/>
        <v>322388.31000000017</v>
      </c>
      <c r="M125">
        <f t="shared" si="3"/>
        <v>0</v>
      </c>
    </row>
    <row r="126" spans="1:13" hidden="1" x14ac:dyDescent="0.2">
      <c r="A126" s="34" t="s">
        <v>1012</v>
      </c>
      <c r="B126" s="1" t="s">
        <v>1013</v>
      </c>
      <c r="C126" s="1" t="s">
        <v>256</v>
      </c>
      <c r="D126" s="13">
        <v>7</v>
      </c>
      <c r="E126" s="2">
        <v>29970.560000000001</v>
      </c>
      <c r="F126" s="2">
        <v>0</v>
      </c>
      <c r="G126" s="2">
        <v>0</v>
      </c>
      <c r="H126" s="2">
        <v>410</v>
      </c>
      <c r="I126" s="2">
        <v>0</v>
      </c>
      <c r="J126" s="2">
        <v>30380.560000000001</v>
      </c>
      <c r="K126">
        <v>41856.239999999998</v>
      </c>
      <c r="L126" s="2">
        <f t="shared" si="2"/>
        <v>-11475.679999999997</v>
      </c>
      <c r="M126">
        <f t="shared" si="3"/>
        <v>1</v>
      </c>
    </row>
    <row r="127" spans="1:13" hidden="1" x14ac:dyDescent="0.2">
      <c r="A127" s="34" t="s">
        <v>1018</v>
      </c>
      <c r="B127" s="1" t="s">
        <v>1019</v>
      </c>
      <c r="C127" s="1" t="s">
        <v>72</v>
      </c>
      <c r="D127" s="13">
        <v>4</v>
      </c>
      <c r="E127" s="2">
        <v>7371.15</v>
      </c>
      <c r="F127" s="2">
        <v>0</v>
      </c>
      <c r="G127" s="2">
        <v>0</v>
      </c>
      <c r="H127" s="2">
        <v>0</v>
      </c>
      <c r="I127" s="2">
        <v>0</v>
      </c>
      <c r="J127" s="2">
        <v>7371.15</v>
      </c>
      <c r="K127">
        <v>103157.66</v>
      </c>
      <c r="L127" s="2">
        <f t="shared" si="2"/>
        <v>-95786.510000000009</v>
      </c>
      <c r="M127">
        <f t="shared" si="3"/>
        <v>1</v>
      </c>
    </row>
    <row r="128" spans="1:13" hidden="1" x14ac:dyDescent="0.2">
      <c r="A128" s="34" t="s">
        <v>955</v>
      </c>
      <c r="B128" s="1" t="s">
        <v>956</v>
      </c>
      <c r="C128" s="1" t="s">
        <v>103</v>
      </c>
      <c r="D128" s="13">
        <v>4</v>
      </c>
      <c r="E128" s="2">
        <v>106037.01000000001</v>
      </c>
      <c r="F128" s="2">
        <v>0</v>
      </c>
      <c r="G128" s="2">
        <v>0</v>
      </c>
      <c r="H128" s="2">
        <v>0</v>
      </c>
      <c r="I128" s="2">
        <v>0</v>
      </c>
      <c r="J128" s="2">
        <v>106037.01000000001</v>
      </c>
      <c r="K128">
        <v>100159.44</v>
      </c>
      <c r="L128" s="2">
        <f t="shared" si="2"/>
        <v>5877.570000000007</v>
      </c>
      <c r="M128">
        <f t="shared" si="3"/>
        <v>0</v>
      </c>
    </row>
    <row r="129" spans="1:13" hidden="1" x14ac:dyDescent="0.2">
      <c r="A129" s="34" t="s">
        <v>957</v>
      </c>
      <c r="B129" s="1" t="s">
        <v>958</v>
      </c>
      <c r="C129" s="1" t="s">
        <v>677</v>
      </c>
      <c r="D129" s="13">
        <v>7</v>
      </c>
      <c r="E129" s="2">
        <v>457880.38</v>
      </c>
      <c r="F129" s="2">
        <v>0</v>
      </c>
      <c r="G129" s="2">
        <v>0</v>
      </c>
      <c r="H129" s="2">
        <v>132421.22</v>
      </c>
      <c r="I129" s="2">
        <v>0</v>
      </c>
      <c r="J129" s="2">
        <v>590301.6</v>
      </c>
      <c r="K129">
        <v>160218.03</v>
      </c>
      <c r="L129" s="2">
        <f t="shared" si="2"/>
        <v>430083.56999999995</v>
      </c>
      <c r="M129">
        <f t="shared" si="3"/>
        <v>0</v>
      </c>
    </row>
    <row r="130" spans="1:13" hidden="1" x14ac:dyDescent="0.2">
      <c r="A130" s="34" t="s">
        <v>967</v>
      </c>
      <c r="B130" s="1" t="s">
        <v>968</v>
      </c>
      <c r="C130" s="1" t="s">
        <v>98</v>
      </c>
      <c r="D130" s="13">
        <v>6</v>
      </c>
      <c r="E130" s="2">
        <v>1159088.7799999993</v>
      </c>
      <c r="F130" s="2">
        <v>43125</v>
      </c>
      <c r="G130" s="2">
        <v>0</v>
      </c>
      <c r="H130" s="2">
        <v>0</v>
      </c>
      <c r="I130" s="2">
        <v>0</v>
      </c>
      <c r="J130" s="2">
        <v>1202213.7799999993</v>
      </c>
      <c r="K130">
        <v>249937.02</v>
      </c>
      <c r="L130" s="2">
        <f t="shared" ref="L130:L193" si="4">SUM(J130-K130)</f>
        <v>952276.75999999931</v>
      </c>
      <c r="M130">
        <f t="shared" ref="M130:M193" si="5">IF(K130&gt;J130, 1, 0)</f>
        <v>0</v>
      </c>
    </row>
    <row r="131" spans="1:13" hidden="1" x14ac:dyDescent="0.2">
      <c r="A131" s="34" t="s">
        <v>971</v>
      </c>
      <c r="B131" s="1" t="s">
        <v>972</v>
      </c>
      <c r="C131" s="1" t="s">
        <v>37</v>
      </c>
      <c r="D131" s="13">
        <v>4</v>
      </c>
      <c r="E131" s="2">
        <v>164200.15999999997</v>
      </c>
      <c r="F131" s="2">
        <v>0</v>
      </c>
      <c r="G131" s="2">
        <v>0</v>
      </c>
      <c r="H131" s="2">
        <v>0</v>
      </c>
      <c r="I131" s="2">
        <v>0</v>
      </c>
      <c r="J131" s="2">
        <v>164200.15999999997</v>
      </c>
      <c r="K131">
        <v>78710.58</v>
      </c>
      <c r="L131" s="2">
        <f t="shared" si="4"/>
        <v>85489.579999999973</v>
      </c>
      <c r="M131">
        <f t="shared" si="5"/>
        <v>0</v>
      </c>
    </row>
    <row r="132" spans="1:13" hidden="1" x14ac:dyDescent="0.2">
      <c r="A132" s="34" t="s">
        <v>973</v>
      </c>
      <c r="B132" s="1" t="s">
        <v>974</v>
      </c>
      <c r="C132" s="1" t="s">
        <v>270</v>
      </c>
      <c r="D132" s="13">
        <v>4</v>
      </c>
      <c r="E132" s="2">
        <v>34606.07</v>
      </c>
      <c r="F132" s="2">
        <v>0</v>
      </c>
      <c r="G132" s="2">
        <v>0</v>
      </c>
      <c r="H132" s="2">
        <v>0</v>
      </c>
      <c r="I132" s="2">
        <v>0</v>
      </c>
      <c r="J132" s="2">
        <v>34606.07</v>
      </c>
      <c r="K132">
        <v>88335.71</v>
      </c>
      <c r="L132" s="2">
        <f t="shared" si="4"/>
        <v>-53729.640000000007</v>
      </c>
      <c r="M132">
        <f t="shared" si="5"/>
        <v>1</v>
      </c>
    </row>
    <row r="133" spans="1:13" hidden="1" x14ac:dyDescent="0.2">
      <c r="A133" s="34" t="s">
        <v>975</v>
      </c>
      <c r="B133" s="1" t="s">
        <v>976</v>
      </c>
      <c r="C133" s="1" t="s">
        <v>40</v>
      </c>
      <c r="D133" s="13">
        <v>4</v>
      </c>
      <c r="E133" s="2">
        <v>101205.11</v>
      </c>
      <c r="F133" s="2">
        <v>0</v>
      </c>
      <c r="G133" s="2">
        <v>0</v>
      </c>
      <c r="H133" s="2">
        <v>0</v>
      </c>
      <c r="I133" s="2">
        <v>0</v>
      </c>
      <c r="J133" s="2">
        <v>101205.11</v>
      </c>
      <c r="K133">
        <v>185091.09</v>
      </c>
      <c r="L133" s="2">
        <f t="shared" si="4"/>
        <v>-83885.98</v>
      </c>
      <c r="M133">
        <f t="shared" si="5"/>
        <v>1</v>
      </c>
    </row>
    <row r="134" spans="1:13" hidden="1" x14ac:dyDescent="0.2">
      <c r="A134" s="34" t="s">
        <v>979</v>
      </c>
      <c r="B134" s="1" t="s">
        <v>980</v>
      </c>
      <c r="C134" s="1" t="s">
        <v>98</v>
      </c>
      <c r="D134" s="13">
        <v>5</v>
      </c>
      <c r="E134" s="2">
        <v>406711.62000000011</v>
      </c>
      <c r="F134" s="2">
        <v>0</v>
      </c>
      <c r="G134" s="2">
        <v>0</v>
      </c>
      <c r="H134" s="2">
        <v>0</v>
      </c>
      <c r="I134" s="2">
        <v>0</v>
      </c>
      <c r="J134" s="2">
        <v>406711.62000000011</v>
      </c>
      <c r="K134">
        <v>177424.48</v>
      </c>
      <c r="L134" s="2">
        <f t="shared" si="4"/>
        <v>229287.1400000001</v>
      </c>
      <c r="M134">
        <f t="shared" si="5"/>
        <v>0</v>
      </c>
    </row>
    <row r="135" spans="1:13" hidden="1" x14ac:dyDescent="0.2">
      <c r="A135" s="34" t="s">
        <v>1000</v>
      </c>
      <c r="B135" s="1" t="s">
        <v>1001</v>
      </c>
      <c r="C135" s="1" t="s">
        <v>141</v>
      </c>
      <c r="D135" s="13">
        <v>7</v>
      </c>
      <c r="E135" s="2">
        <v>912668.21000000008</v>
      </c>
      <c r="F135" s="2">
        <v>0</v>
      </c>
      <c r="G135" s="2">
        <v>0</v>
      </c>
      <c r="H135" s="2">
        <v>0</v>
      </c>
      <c r="I135" s="2">
        <v>137692.26999999999</v>
      </c>
      <c r="J135" s="2">
        <v>1050360.48</v>
      </c>
      <c r="K135">
        <v>979181.03</v>
      </c>
      <c r="L135" s="2">
        <f t="shared" si="4"/>
        <v>71179.449999999953</v>
      </c>
      <c r="M135">
        <f t="shared" si="5"/>
        <v>0</v>
      </c>
    </row>
    <row r="136" spans="1:13" hidden="1" x14ac:dyDescent="0.2">
      <c r="A136" s="34" t="s">
        <v>1006</v>
      </c>
      <c r="B136" s="1" t="s">
        <v>1007</v>
      </c>
      <c r="C136" s="1" t="s">
        <v>262</v>
      </c>
      <c r="D136" s="13">
        <v>7</v>
      </c>
      <c r="E136" s="2">
        <v>100444.68</v>
      </c>
      <c r="F136" s="2">
        <v>0</v>
      </c>
      <c r="G136" s="2">
        <v>0</v>
      </c>
      <c r="H136" s="2">
        <v>9980.39</v>
      </c>
      <c r="I136" s="2">
        <v>0</v>
      </c>
      <c r="J136" s="2">
        <v>110425.06999999999</v>
      </c>
      <c r="K136">
        <v>402477.15</v>
      </c>
      <c r="L136" s="2">
        <f t="shared" si="4"/>
        <v>-292052.08</v>
      </c>
      <c r="M136">
        <f t="shared" si="5"/>
        <v>1</v>
      </c>
    </row>
    <row r="137" spans="1:13" hidden="1" x14ac:dyDescent="0.2">
      <c r="A137" s="34" t="s">
        <v>1020</v>
      </c>
      <c r="B137" s="1" t="s">
        <v>1021</v>
      </c>
      <c r="C137" s="1" t="s">
        <v>197</v>
      </c>
      <c r="D137" s="13">
        <v>7</v>
      </c>
      <c r="E137" s="2">
        <v>238770.4</v>
      </c>
      <c r="F137" s="2">
        <v>0</v>
      </c>
      <c r="G137" s="2">
        <v>0</v>
      </c>
      <c r="H137" s="2">
        <v>0</v>
      </c>
      <c r="I137" s="2">
        <v>0</v>
      </c>
      <c r="J137" s="2">
        <v>238770.4</v>
      </c>
      <c r="K137">
        <v>88608.7</v>
      </c>
      <c r="L137" s="2">
        <f t="shared" si="4"/>
        <v>150161.70000000001</v>
      </c>
      <c r="M137">
        <f t="shared" si="5"/>
        <v>0</v>
      </c>
    </row>
    <row r="138" spans="1:13" hidden="1" x14ac:dyDescent="0.2">
      <c r="A138" s="34" t="s">
        <v>1022</v>
      </c>
      <c r="B138" s="1" t="s">
        <v>1023</v>
      </c>
      <c r="C138" s="1" t="s">
        <v>20</v>
      </c>
      <c r="D138" s="13">
        <v>5</v>
      </c>
      <c r="E138" s="2">
        <v>11827.060000000001</v>
      </c>
      <c r="F138" s="2">
        <v>0</v>
      </c>
      <c r="G138" s="2">
        <v>0</v>
      </c>
      <c r="H138" s="2">
        <v>100619.98</v>
      </c>
      <c r="I138" s="2">
        <v>0</v>
      </c>
      <c r="J138" s="2">
        <v>112447.03999999999</v>
      </c>
      <c r="K138">
        <v>252506.01</v>
      </c>
      <c r="L138" s="2">
        <f t="shared" si="4"/>
        <v>-140058.97000000003</v>
      </c>
      <c r="M138">
        <f t="shared" si="5"/>
        <v>1</v>
      </c>
    </row>
    <row r="139" spans="1:13" hidden="1" x14ac:dyDescent="0.2">
      <c r="A139" s="34" t="s">
        <v>1028</v>
      </c>
      <c r="B139" s="1" t="s">
        <v>1029</v>
      </c>
      <c r="C139" s="1" t="s">
        <v>98</v>
      </c>
      <c r="D139" s="13">
        <v>5</v>
      </c>
      <c r="E139" s="2">
        <v>498607.81999999989</v>
      </c>
      <c r="F139" s="2">
        <v>0</v>
      </c>
      <c r="G139" s="2">
        <v>0</v>
      </c>
      <c r="H139" s="2">
        <v>0</v>
      </c>
      <c r="I139" s="2">
        <v>0</v>
      </c>
      <c r="J139" s="2">
        <v>498607.81999999989</v>
      </c>
      <c r="K139">
        <v>262681</v>
      </c>
      <c r="L139" s="2">
        <f t="shared" si="4"/>
        <v>235926.81999999989</v>
      </c>
      <c r="M139">
        <f t="shared" si="5"/>
        <v>0</v>
      </c>
    </row>
    <row r="140" spans="1:13" hidden="1" x14ac:dyDescent="0.2">
      <c r="A140" s="34" t="s">
        <v>1030</v>
      </c>
      <c r="B140" s="1" t="s">
        <v>1031</v>
      </c>
      <c r="C140" s="1" t="s">
        <v>78</v>
      </c>
      <c r="D140" s="13">
        <v>4</v>
      </c>
      <c r="E140" s="2">
        <v>0</v>
      </c>
      <c r="F140" s="2">
        <v>79486.75</v>
      </c>
      <c r="G140" s="2">
        <v>0</v>
      </c>
      <c r="H140" s="2">
        <v>0</v>
      </c>
      <c r="I140" s="2">
        <v>0</v>
      </c>
      <c r="J140" s="2">
        <v>79486.75</v>
      </c>
      <c r="K140">
        <v>80753.69</v>
      </c>
      <c r="L140" s="2">
        <f t="shared" si="4"/>
        <v>-1266.9400000000023</v>
      </c>
      <c r="M140">
        <f t="shared" si="5"/>
        <v>1</v>
      </c>
    </row>
    <row r="141" spans="1:13" hidden="1" x14ac:dyDescent="0.2">
      <c r="A141" s="34" t="s">
        <v>1039</v>
      </c>
      <c r="B141" s="1" t="s">
        <v>1040</v>
      </c>
      <c r="C141" s="1" t="s">
        <v>256</v>
      </c>
      <c r="D141" s="13">
        <v>6</v>
      </c>
      <c r="E141" s="2">
        <v>1076063.8800000001</v>
      </c>
      <c r="F141" s="2">
        <v>0</v>
      </c>
      <c r="G141" s="2">
        <v>0</v>
      </c>
      <c r="H141" s="2">
        <v>0</v>
      </c>
      <c r="I141" s="2">
        <v>0</v>
      </c>
      <c r="J141" s="2">
        <v>1076063.8800000001</v>
      </c>
      <c r="K141">
        <v>263016.12</v>
      </c>
      <c r="L141" s="2">
        <f t="shared" si="4"/>
        <v>813047.76000000013</v>
      </c>
      <c r="M141">
        <f t="shared" si="5"/>
        <v>0</v>
      </c>
    </row>
    <row r="142" spans="1:13" hidden="1" x14ac:dyDescent="0.2">
      <c r="A142" s="34" t="s">
        <v>1041</v>
      </c>
      <c r="B142" s="1" t="s">
        <v>1042</v>
      </c>
      <c r="C142" s="1" t="s">
        <v>46</v>
      </c>
      <c r="D142" s="13">
        <v>5</v>
      </c>
      <c r="E142" s="2">
        <v>324430.10000000003</v>
      </c>
      <c r="F142" s="2">
        <v>0</v>
      </c>
      <c r="G142" s="2">
        <v>0</v>
      </c>
      <c r="H142" s="2">
        <v>0</v>
      </c>
      <c r="I142" s="2">
        <v>0</v>
      </c>
      <c r="J142" s="2">
        <v>324430.10000000003</v>
      </c>
      <c r="K142">
        <v>299215.28000000003</v>
      </c>
      <c r="L142" s="2">
        <f t="shared" si="4"/>
        <v>25214.820000000007</v>
      </c>
      <c r="M142">
        <f t="shared" si="5"/>
        <v>0</v>
      </c>
    </row>
    <row r="143" spans="1:13" hidden="1" x14ac:dyDescent="0.2">
      <c r="A143" s="34" t="s">
        <v>1045</v>
      </c>
      <c r="B143" s="1" t="s">
        <v>1046</v>
      </c>
      <c r="C143" s="1" t="s">
        <v>20</v>
      </c>
      <c r="D143" s="13">
        <v>5</v>
      </c>
      <c r="E143" s="2">
        <v>3818.58</v>
      </c>
      <c r="F143" s="2">
        <v>0</v>
      </c>
      <c r="G143" s="2">
        <v>0</v>
      </c>
      <c r="H143" s="2">
        <v>0</v>
      </c>
      <c r="I143" s="2">
        <v>0</v>
      </c>
      <c r="J143" s="2">
        <v>3818.58</v>
      </c>
      <c r="K143">
        <v>122612.12</v>
      </c>
      <c r="L143" s="2">
        <f t="shared" si="4"/>
        <v>-118793.54</v>
      </c>
      <c r="M143">
        <f t="shared" si="5"/>
        <v>1</v>
      </c>
    </row>
    <row r="144" spans="1:13" hidden="1" x14ac:dyDescent="0.2">
      <c r="A144" s="34" t="s">
        <v>1053</v>
      </c>
      <c r="B144" s="1" t="s">
        <v>1054</v>
      </c>
      <c r="C144" s="1" t="s">
        <v>172</v>
      </c>
      <c r="D144" s="13">
        <v>4</v>
      </c>
      <c r="E144" s="2">
        <v>302488.88</v>
      </c>
      <c r="F144" s="2">
        <v>10513.130000000001</v>
      </c>
      <c r="G144" s="2">
        <v>0</v>
      </c>
      <c r="H144" s="2">
        <v>0</v>
      </c>
      <c r="I144" s="2">
        <v>0</v>
      </c>
      <c r="J144" s="2">
        <v>313002.01</v>
      </c>
      <c r="K144">
        <v>132590.07</v>
      </c>
      <c r="L144" s="2">
        <f t="shared" si="4"/>
        <v>180411.94</v>
      </c>
      <c r="M144">
        <f t="shared" si="5"/>
        <v>0</v>
      </c>
    </row>
    <row r="145" spans="1:13" hidden="1" x14ac:dyDescent="0.2">
      <c r="A145" s="34" t="s">
        <v>1057</v>
      </c>
      <c r="B145" s="1" t="s">
        <v>1058</v>
      </c>
      <c r="C145" s="1" t="s">
        <v>46</v>
      </c>
      <c r="D145" s="13">
        <v>8</v>
      </c>
      <c r="E145" s="2">
        <v>877692.09</v>
      </c>
      <c r="F145" s="2">
        <v>303553.57</v>
      </c>
      <c r="G145" s="2">
        <v>0</v>
      </c>
      <c r="H145" s="2">
        <v>0</v>
      </c>
      <c r="I145" s="2">
        <v>0</v>
      </c>
      <c r="J145" s="2">
        <v>1181245.6599999999</v>
      </c>
      <c r="K145">
        <v>1241339.79</v>
      </c>
      <c r="L145" s="2">
        <f t="shared" si="4"/>
        <v>-60094.130000000121</v>
      </c>
      <c r="M145">
        <f t="shared" si="5"/>
        <v>1</v>
      </c>
    </row>
    <row r="146" spans="1:13" hidden="1" x14ac:dyDescent="0.2">
      <c r="A146" s="34" t="s">
        <v>1059</v>
      </c>
      <c r="B146" s="1" t="s">
        <v>1060</v>
      </c>
      <c r="C146" s="1" t="s">
        <v>197</v>
      </c>
      <c r="D146" s="13">
        <v>4</v>
      </c>
      <c r="E146" s="2">
        <v>65267.29</v>
      </c>
      <c r="F146" s="2">
        <v>0</v>
      </c>
      <c r="G146" s="2">
        <v>0</v>
      </c>
      <c r="H146" s="2">
        <v>0</v>
      </c>
      <c r="I146" s="2">
        <v>0</v>
      </c>
      <c r="J146" s="2">
        <v>65267.29</v>
      </c>
      <c r="K146">
        <v>47015.45</v>
      </c>
      <c r="L146" s="2">
        <f t="shared" si="4"/>
        <v>18251.840000000004</v>
      </c>
      <c r="M146">
        <f t="shared" si="5"/>
        <v>0</v>
      </c>
    </row>
    <row r="147" spans="1:13" hidden="1" x14ac:dyDescent="0.2">
      <c r="A147" s="34" t="s">
        <v>1075</v>
      </c>
      <c r="B147" s="1" t="s">
        <v>1076</v>
      </c>
      <c r="C147" s="1" t="s">
        <v>136</v>
      </c>
      <c r="D147" s="13">
        <v>5</v>
      </c>
      <c r="E147" s="2">
        <v>278491.33000000007</v>
      </c>
      <c r="F147" s="2">
        <v>0</v>
      </c>
      <c r="G147" s="2">
        <v>0</v>
      </c>
      <c r="H147" s="2">
        <v>0</v>
      </c>
      <c r="I147" s="2">
        <v>0</v>
      </c>
      <c r="J147" s="2">
        <v>278491.33000000007</v>
      </c>
      <c r="K147">
        <v>201490.09</v>
      </c>
      <c r="L147" s="2">
        <f t="shared" si="4"/>
        <v>77001.240000000078</v>
      </c>
      <c r="M147">
        <f t="shared" si="5"/>
        <v>0</v>
      </c>
    </row>
    <row r="148" spans="1:13" hidden="1" x14ac:dyDescent="0.2">
      <c r="A148" s="34" t="s">
        <v>1089</v>
      </c>
      <c r="B148" s="1" t="s">
        <v>1090</v>
      </c>
      <c r="C148" s="1" t="s">
        <v>141</v>
      </c>
      <c r="D148" s="13">
        <v>6</v>
      </c>
      <c r="E148" s="2">
        <v>1132203.7</v>
      </c>
      <c r="F148" s="2">
        <v>0</v>
      </c>
      <c r="G148" s="2">
        <v>0</v>
      </c>
      <c r="H148" s="2">
        <v>0</v>
      </c>
      <c r="I148" s="2">
        <v>5823.4000000000005</v>
      </c>
      <c r="J148" s="2">
        <v>1138027.0999999999</v>
      </c>
      <c r="K148">
        <v>297274.92</v>
      </c>
      <c r="L148" s="2">
        <f t="shared" si="4"/>
        <v>840752.17999999993</v>
      </c>
      <c r="M148">
        <f t="shared" si="5"/>
        <v>0</v>
      </c>
    </row>
    <row r="149" spans="1:13" hidden="1" x14ac:dyDescent="0.2">
      <c r="A149" s="34" t="s">
        <v>1095</v>
      </c>
      <c r="B149" s="1" t="s">
        <v>1096</v>
      </c>
      <c r="C149" s="1" t="s">
        <v>708</v>
      </c>
      <c r="D149" s="13">
        <v>4</v>
      </c>
      <c r="E149" s="2">
        <v>22033.55</v>
      </c>
      <c r="F149" s="2">
        <v>0</v>
      </c>
      <c r="G149" s="2">
        <v>0</v>
      </c>
      <c r="H149" s="2">
        <v>0</v>
      </c>
      <c r="I149" s="2">
        <v>0</v>
      </c>
      <c r="J149" s="2">
        <v>22033.55</v>
      </c>
      <c r="K149">
        <v>103089.74</v>
      </c>
      <c r="L149" s="2">
        <f t="shared" si="4"/>
        <v>-81056.19</v>
      </c>
      <c r="M149">
        <f t="shared" si="5"/>
        <v>1</v>
      </c>
    </row>
    <row r="150" spans="1:13" hidden="1" x14ac:dyDescent="0.2">
      <c r="A150" s="34" t="s">
        <v>1105</v>
      </c>
      <c r="B150" s="1" t="s">
        <v>1106</v>
      </c>
      <c r="C150" s="1" t="s">
        <v>184</v>
      </c>
      <c r="D150" s="13">
        <v>5</v>
      </c>
      <c r="E150" s="2">
        <v>115468.93</v>
      </c>
      <c r="F150" s="2">
        <v>0</v>
      </c>
      <c r="G150" s="2">
        <v>0</v>
      </c>
      <c r="H150" s="2">
        <v>0</v>
      </c>
      <c r="I150" s="2">
        <v>0</v>
      </c>
      <c r="J150" s="2">
        <v>115468.93</v>
      </c>
      <c r="K150">
        <v>103725.89</v>
      </c>
      <c r="L150" s="2">
        <f t="shared" si="4"/>
        <v>11743.039999999994</v>
      </c>
      <c r="M150">
        <f t="shared" si="5"/>
        <v>0</v>
      </c>
    </row>
    <row r="151" spans="1:13" hidden="1" x14ac:dyDescent="0.2">
      <c r="A151" s="34" t="s">
        <v>1103</v>
      </c>
      <c r="B151" s="1" t="s">
        <v>1104</v>
      </c>
      <c r="C151" s="1" t="s">
        <v>319</v>
      </c>
      <c r="D151" s="13">
        <v>4</v>
      </c>
      <c r="E151" s="2">
        <v>74511.430000000022</v>
      </c>
      <c r="F151" s="2">
        <v>0</v>
      </c>
      <c r="G151" s="2">
        <v>0</v>
      </c>
      <c r="H151" s="2">
        <v>0</v>
      </c>
      <c r="I151" s="2">
        <v>0</v>
      </c>
      <c r="J151" s="2">
        <v>74511.430000000022</v>
      </c>
      <c r="K151">
        <v>105304.72</v>
      </c>
      <c r="L151" s="2">
        <f t="shared" si="4"/>
        <v>-30793.289999999979</v>
      </c>
      <c r="M151">
        <f t="shared" si="5"/>
        <v>1</v>
      </c>
    </row>
    <row r="152" spans="1:13" hidden="1" x14ac:dyDescent="0.2">
      <c r="A152" s="34" t="s">
        <v>1116</v>
      </c>
      <c r="B152" s="1" t="s">
        <v>1117</v>
      </c>
      <c r="C152" s="1" t="s">
        <v>147</v>
      </c>
      <c r="D152" s="13">
        <v>5</v>
      </c>
      <c r="E152" s="2">
        <v>118679.56</v>
      </c>
      <c r="F152" s="2">
        <v>0</v>
      </c>
      <c r="G152" s="2">
        <v>0</v>
      </c>
      <c r="H152" s="2">
        <v>0</v>
      </c>
      <c r="I152" s="2">
        <v>0</v>
      </c>
      <c r="J152" s="2">
        <v>118679.56</v>
      </c>
      <c r="K152">
        <v>229064.57</v>
      </c>
      <c r="L152" s="2">
        <f t="shared" si="4"/>
        <v>-110385.01000000001</v>
      </c>
      <c r="M152">
        <f t="shared" si="5"/>
        <v>1</v>
      </c>
    </row>
    <row r="153" spans="1:13" x14ac:dyDescent="0.2">
      <c r="A153" s="34" t="s">
        <v>1120</v>
      </c>
      <c r="B153" s="1" t="s">
        <v>1121</v>
      </c>
      <c r="C153" s="1" t="s">
        <v>72</v>
      </c>
      <c r="D153" s="13">
        <v>1</v>
      </c>
      <c r="E153" s="2">
        <v>0</v>
      </c>
      <c r="F153" s="2">
        <v>2164.59</v>
      </c>
      <c r="G153" s="2">
        <v>0</v>
      </c>
      <c r="H153" s="2">
        <v>7311.1600000000008</v>
      </c>
      <c r="I153" s="2">
        <v>0</v>
      </c>
      <c r="J153" s="2">
        <v>9475.75</v>
      </c>
      <c r="K153">
        <v>157639.03</v>
      </c>
      <c r="L153" s="2">
        <f t="shared" si="4"/>
        <v>-148163.28</v>
      </c>
      <c r="M153">
        <f t="shared" si="5"/>
        <v>1</v>
      </c>
    </row>
    <row r="154" spans="1:13" hidden="1" x14ac:dyDescent="0.2">
      <c r="A154" s="34" t="s">
        <v>1122</v>
      </c>
      <c r="B154" s="1" t="s">
        <v>1123</v>
      </c>
      <c r="C154" s="1" t="s">
        <v>155</v>
      </c>
      <c r="D154" s="13">
        <v>7</v>
      </c>
      <c r="E154" s="2">
        <v>274797.51</v>
      </c>
      <c r="F154" s="2">
        <v>0</v>
      </c>
      <c r="G154" s="2">
        <v>0</v>
      </c>
      <c r="H154" s="2">
        <v>0</v>
      </c>
      <c r="I154" s="2">
        <v>0</v>
      </c>
      <c r="J154" s="2">
        <v>274797.51</v>
      </c>
      <c r="K154">
        <v>266448.25</v>
      </c>
      <c r="L154" s="2">
        <f t="shared" si="4"/>
        <v>8349.2600000000093</v>
      </c>
      <c r="M154">
        <f t="shared" si="5"/>
        <v>0</v>
      </c>
    </row>
    <row r="155" spans="1:13" hidden="1" x14ac:dyDescent="0.2">
      <c r="A155" s="35">
        <v>45005</v>
      </c>
      <c r="B155" t="s">
        <v>1218</v>
      </c>
      <c r="C155" s="1" t="s">
        <v>98</v>
      </c>
      <c r="D155" s="13">
        <v>7</v>
      </c>
      <c r="E155" s="2"/>
      <c r="F155" s="2"/>
      <c r="G155" s="2"/>
      <c r="H155" s="2"/>
      <c r="I155" s="2"/>
      <c r="J155" s="2">
        <v>0</v>
      </c>
      <c r="K155">
        <v>86171.51</v>
      </c>
      <c r="L155" s="2">
        <f t="shared" si="4"/>
        <v>-86171.51</v>
      </c>
      <c r="M155">
        <f t="shared" si="5"/>
        <v>1</v>
      </c>
    </row>
    <row r="156" spans="1:13" hidden="1" x14ac:dyDescent="0.2">
      <c r="A156" s="34" t="s">
        <v>1126</v>
      </c>
      <c r="B156" s="1" t="s">
        <v>1127</v>
      </c>
      <c r="C156" s="1" t="s">
        <v>719</v>
      </c>
      <c r="D156" s="13">
        <v>4</v>
      </c>
      <c r="E156" s="2">
        <v>172250.93</v>
      </c>
      <c r="F156" s="2">
        <v>0</v>
      </c>
      <c r="G156" s="2">
        <v>0</v>
      </c>
      <c r="H156" s="2">
        <v>0</v>
      </c>
      <c r="I156" s="2">
        <v>0</v>
      </c>
      <c r="J156" s="2">
        <v>172250.93</v>
      </c>
      <c r="K156">
        <v>110954.12</v>
      </c>
      <c r="L156" s="2">
        <f t="shared" si="4"/>
        <v>61296.81</v>
      </c>
      <c r="M156">
        <f t="shared" si="5"/>
        <v>0</v>
      </c>
    </row>
    <row r="157" spans="1:13" x14ac:dyDescent="0.2">
      <c r="A157" s="34" t="s">
        <v>1146</v>
      </c>
      <c r="B157" s="1" t="s">
        <v>1147</v>
      </c>
      <c r="C157" s="1" t="s">
        <v>552</v>
      </c>
      <c r="D157" s="13">
        <v>1</v>
      </c>
      <c r="E157" s="2">
        <v>6250.73</v>
      </c>
      <c r="F157" s="2">
        <v>0</v>
      </c>
      <c r="G157" s="2">
        <v>0</v>
      </c>
      <c r="H157" s="2">
        <v>14489.41</v>
      </c>
      <c r="I157" s="2">
        <v>0</v>
      </c>
      <c r="J157" s="2">
        <v>20740.14</v>
      </c>
      <c r="K157">
        <v>73780.2</v>
      </c>
      <c r="L157" s="2">
        <f t="shared" si="4"/>
        <v>-53040.06</v>
      </c>
      <c r="M157">
        <f t="shared" si="5"/>
        <v>1</v>
      </c>
    </row>
    <row r="158" spans="1:13" hidden="1" x14ac:dyDescent="0.2">
      <c r="A158" s="34" t="s">
        <v>1148</v>
      </c>
      <c r="B158" s="1" t="s">
        <v>1149</v>
      </c>
      <c r="C158" s="1" t="s">
        <v>103</v>
      </c>
      <c r="D158" s="13">
        <v>4</v>
      </c>
      <c r="E158" s="2">
        <v>0</v>
      </c>
      <c r="F158" s="2">
        <v>0</v>
      </c>
      <c r="G158" s="2">
        <v>0</v>
      </c>
      <c r="H158" s="2">
        <v>15999.98</v>
      </c>
      <c r="I158" s="2">
        <v>0</v>
      </c>
      <c r="J158" s="2">
        <v>15999.98</v>
      </c>
      <c r="K158">
        <v>46606.16</v>
      </c>
      <c r="L158" s="2">
        <f t="shared" si="4"/>
        <v>-30606.180000000004</v>
      </c>
      <c r="M158">
        <f t="shared" si="5"/>
        <v>1</v>
      </c>
    </row>
    <row r="159" spans="1:13" hidden="1" x14ac:dyDescent="0.2">
      <c r="A159" s="34" t="s">
        <v>1170</v>
      </c>
      <c r="B159" s="1" t="s">
        <v>1171</v>
      </c>
      <c r="C159" s="1" t="s">
        <v>141</v>
      </c>
      <c r="D159" s="13">
        <v>6</v>
      </c>
      <c r="E159" s="2">
        <v>1016830.0600000002</v>
      </c>
      <c r="F159" s="2">
        <v>39873.57</v>
      </c>
      <c r="G159" s="2">
        <v>0</v>
      </c>
      <c r="H159" s="2">
        <v>98019.959999999977</v>
      </c>
      <c r="I159" s="2">
        <v>19563.939999999999</v>
      </c>
      <c r="J159" s="2">
        <v>1174287.53</v>
      </c>
      <c r="K159">
        <v>540244.77</v>
      </c>
      <c r="L159" s="2">
        <f t="shared" si="4"/>
        <v>634042.76</v>
      </c>
      <c r="M159">
        <f t="shared" si="5"/>
        <v>0</v>
      </c>
    </row>
    <row r="160" spans="1:13" hidden="1" x14ac:dyDescent="0.2">
      <c r="A160" s="34" t="s">
        <v>1152</v>
      </c>
      <c r="B160" s="1" t="s">
        <v>1153</v>
      </c>
      <c r="C160" s="1" t="s">
        <v>184</v>
      </c>
      <c r="D160" s="13">
        <v>7</v>
      </c>
      <c r="E160" s="2">
        <v>218827.77000000002</v>
      </c>
      <c r="F160" s="2">
        <v>0</v>
      </c>
      <c r="G160" s="2">
        <v>0</v>
      </c>
      <c r="H160" s="2">
        <v>0</v>
      </c>
      <c r="I160" s="2">
        <v>0</v>
      </c>
      <c r="J160" s="2">
        <v>218827.77000000002</v>
      </c>
      <c r="K160">
        <v>151104.34</v>
      </c>
      <c r="L160" s="2">
        <f t="shared" si="4"/>
        <v>67723.430000000022</v>
      </c>
      <c r="M160">
        <f t="shared" si="5"/>
        <v>0</v>
      </c>
    </row>
    <row r="161" spans="1:13" hidden="1" x14ac:dyDescent="0.2">
      <c r="A161" s="34" t="s">
        <v>1174</v>
      </c>
      <c r="B161" s="1" t="s">
        <v>1175</v>
      </c>
      <c r="C161" s="1" t="s">
        <v>98</v>
      </c>
      <c r="D161" s="13">
        <v>6</v>
      </c>
      <c r="E161" s="2">
        <v>486755.8299999999</v>
      </c>
      <c r="F161" s="2">
        <v>0</v>
      </c>
      <c r="G161" s="2">
        <v>0</v>
      </c>
      <c r="H161" s="2">
        <v>-1379.99</v>
      </c>
      <c r="I161" s="2">
        <v>0</v>
      </c>
      <c r="J161" s="2">
        <v>485375.83999999991</v>
      </c>
      <c r="K161">
        <v>170292.36</v>
      </c>
      <c r="L161" s="2">
        <f t="shared" si="4"/>
        <v>315083.47999999992</v>
      </c>
      <c r="M161">
        <f t="shared" si="5"/>
        <v>0</v>
      </c>
    </row>
    <row r="162" spans="1:13" hidden="1" x14ac:dyDescent="0.2">
      <c r="A162" s="34" t="s">
        <v>1178</v>
      </c>
      <c r="B162" s="1" t="s">
        <v>1179</v>
      </c>
      <c r="C162" s="1" t="s">
        <v>141</v>
      </c>
      <c r="D162" s="13">
        <v>7</v>
      </c>
      <c r="E162" s="2">
        <v>240615.14</v>
      </c>
      <c r="F162" s="2">
        <v>0</v>
      </c>
      <c r="G162" s="2">
        <v>0</v>
      </c>
      <c r="H162" s="2">
        <v>0</v>
      </c>
      <c r="I162" s="2">
        <v>0</v>
      </c>
      <c r="J162" s="2">
        <v>240615.14</v>
      </c>
      <c r="K162">
        <v>117111.63</v>
      </c>
      <c r="L162" s="2">
        <f t="shared" si="4"/>
        <v>123503.51000000001</v>
      </c>
      <c r="M162">
        <f t="shared" si="5"/>
        <v>0</v>
      </c>
    </row>
    <row r="163" spans="1:13" hidden="1" x14ac:dyDescent="0.2">
      <c r="A163" s="34" t="s">
        <v>1180</v>
      </c>
      <c r="B163" s="1" t="s">
        <v>1181</v>
      </c>
      <c r="C163" s="1" t="s">
        <v>588</v>
      </c>
      <c r="D163" s="13">
        <v>7</v>
      </c>
      <c r="E163" s="2">
        <v>68609.25</v>
      </c>
      <c r="F163" s="2">
        <v>1404.63</v>
      </c>
      <c r="G163" s="2">
        <v>0</v>
      </c>
      <c r="H163" s="2">
        <v>17527.150000000001</v>
      </c>
      <c r="I163" s="2">
        <v>0</v>
      </c>
      <c r="J163" s="2">
        <v>87541.03</v>
      </c>
      <c r="K163">
        <v>37378.67</v>
      </c>
      <c r="L163" s="2">
        <f t="shared" si="4"/>
        <v>50162.36</v>
      </c>
      <c r="M163">
        <f t="shared" si="5"/>
        <v>0</v>
      </c>
    </row>
    <row r="164" spans="1:13" hidden="1" x14ac:dyDescent="0.2">
      <c r="A164" s="34" t="s">
        <v>1182</v>
      </c>
      <c r="B164" s="1" t="s">
        <v>1183</v>
      </c>
      <c r="C164" s="1" t="s">
        <v>118</v>
      </c>
      <c r="D164" s="13">
        <v>4</v>
      </c>
      <c r="E164" s="2">
        <v>2875.17</v>
      </c>
      <c r="F164" s="2">
        <v>0</v>
      </c>
      <c r="G164" s="2">
        <v>0</v>
      </c>
      <c r="H164" s="2">
        <v>0</v>
      </c>
      <c r="I164" s="2">
        <v>0</v>
      </c>
      <c r="J164" s="2">
        <v>2875.17</v>
      </c>
      <c r="K164">
        <v>80548.91</v>
      </c>
      <c r="L164" s="2">
        <f t="shared" si="4"/>
        <v>-77673.740000000005</v>
      </c>
      <c r="M164">
        <f t="shared" si="5"/>
        <v>1</v>
      </c>
    </row>
    <row r="165" spans="1:13" hidden="1" x14ac:dyDescent="0.2">
      <c r="A165" s="34" t="s">
        <v>1186</v>
      </c>
      <c r="B165" s="1" t="s">
        <v>1187</v>
      </c>
      <c r="C165" s="1" t="s">
        <v>588</v>
      </c>
      <c r="D165" s="13">
        <v>5</v>
      </c>
      <c r="E165" s="2">
        <v>0</v>
      </c>
      <c r="F165" s="2">
        <v>531115.63</v>
      </c>
      <c r="G165" s="2">
        <v>0</v>
      </c>
      <c r="H165" s="2">
        <v>0</v>
      </c>
      <c r="I165" s="2">
        <v>0</v>
      </c>
      <c r="J165" s="2">
        <v>531115.63</v>
      </c>
      <c r="K165">
        <v>269954.88</v>
      </c>
      <c r="L165" s="2">
        <f t="shared" si="4"/>
        <v>261160.75</v>
      </c>
      <c r="M165">
        <f t="shared" si="5"/>
        <v>0</v>
      </c>
    </row>
    <row r="166" spans="1:13" hidden="1" x14ac:dyDescent="0.2">
      <c r="A166" s="34" t="s">
        <v>1188</v>
      </c>
      <c r="B166" s="1" t="s">
        <v>1189</v>
      </c>
      <c r="C166" s="1" t="s">
        <v>150</v>
      </c>
      <c r="D166" s="13">
        <v>4</v>
      </c>
      <c r="E166" s="2">
        <v>159415.37</v>
      </c>
      <c r="F166" s="2">
        <v>0</v>
      </c>
      <c r="G166" s="2">
        <v>0</v>
      </c>
      <c r="H166" s="2">
        <v>0</v>
      </c>
      <c r="I166" s="2">
        <v>0</v>
      </c>
      <c r="J166" s="2">
        <v>159415.37</v>
      </c>
      <c r="K166">
        <v>127479</v>
      </c>
      <c r="L166" s="2">
        <f t="shared" si="4"/>
        <v>31936.369999999995</v>
      </c>
      <c r="M166">
        <f t="shared" si="5"/>
        <v>0</v>
      </c>
    </row>
    <row r="167" spans="1:13" hidden="1" x14ac:dyDescent="0.2">
      <c r="A167" s="34" t="s">
        <v>1200</v>
      </c>
      <c r="B167" s="1" t="s">
        <v>1201</v>
      </c>
      <c r="C167" s="1" t="s">
        <v>253</v>
      </c>
      <c r="D167" s="13">
        <v>4</v>
      </c>
      <c r="E167" s="2">
        <v>343492.8</v>
      </c>
      <c r="F167" s="2">
        <v>0</v>
      </c>
      <c r="G167" s="2">
        <v>0</v>
      </c>
      <c r="H167" s="2">
        <v>0</v>
      </c>
      <c r="I167" s="2">
        <v>0</v>
      </c>
      <c r="J167" s="2">
        <v>343492.8</v>
      </c>
      <c r="K167">
        <v>151223.53</v>
      </c>
      <c r="L167" s="2">
        <f t="shared" si="4"/>
        <v>192269.27</v>
      </c>
      <c r="M167">
        <f t="shared" si="5"/>
        <v>0</v>
      </c>
    </row>
    <row r="168" spans="1:13" hidden="1" x14ac:dyDescent="0.2">
      <c r="A168" s="34" t="s">
        <v>1202</v>
      </c>
      <c r="B168" s="1" t="s">
        <v>1203</v>
      </c>
      <c r="C168" s="1" t="s">
        <v>141</v>
      </c>
      <c r="D168" s="13">
        <v>6</v>
      </c>
      <c r="E168" s="2">
        <v>1780350.8099999996</v>
      </c>
      <c r="F168" s="2">
        <v>0</v>
      </c>
      <c r="G168" s="2">
        <v>0</v>
      </c>
      <c r="H168" s="2">
        <v>0</v>
      </c>
      <c r="I168" s="2">
        <v>0</v>
      </c>
      <c r="J168" s="2">
        <v>1780350.8099999996</v>
      </c>
      <c r="K168">
        <v>364584.48</v>
      </c>
      <c r="L168" s="2">
        <f t="shared" si="4"/>
        <v>1415766.3299999996</v>
      </c>
      <c r="M168">
        <f t="shared" si="5"/>
        <v>0</v>
      </c>
    </row>
    <row r="169" spans="1:13" hidden="1" x14ac:dyDescent="0.2">
      <c r="A169" s="34" t="s">
        <v>1206</v>
      </c>
      <c r="B169" s="1" t="s">
        <v>1207</v>
      </c>
      <c r="C169" s="1" t="s">
        <v>256</v>
      </c>
      <c r="D169" s="13">
        <v>6</v>
      </c>
      <c r="E169" s="2">
        <v>140788.23000000001</v>
      </c>
      <c r="F169" s="2">
        <v>0</v>
      </c>
      <c r="G169" s="2">
        <v>0</v>
      </c>
      <c r="H169" s="2">
        <v>0</v>
      </c>
      <c r="I169" s="2">
        <v>0</v>
      </c>
      <c r="J169" s="2">
        <v>140788.23000000001</v>
      </c>
      <c r="K169">
        <v>95174.12</v>
      </c>
      <c r="L169" s="2">
        <f t="shared" si="4"/>
        <v>45614.110000000015</v>
      </c>
      <c r="M169">
        <f t="shared" si="5"/>
        <v>0</v>
      </c>
    </row>
    <row r="170" spans="1:13" hidden="1" x14ac:dyDescent="0.2">
      <c r="A170" s="34" t="s">
        <v>1208</v>
      </c>
      <c r="B170" s="1" t="s">
        <v>1209</v>
      </c>
      <c r="C170" s="1" t="s">
        <v>106</v>
      </c>
      <c r="D170" s="13">
        <v>4</v>
      </c>
      <c r="E170" s="2">
        <v>408706.71</v>
      </c>
      <c r="F170" s="2">
        <v>0</v>
      </c>
      <c r="G170" s="2">
        <v>0</v>
      </c>
      <c r="H170" s="2">
        <v>0</v>
      </c>
      <c r="I170" s="2">
        <v>0</v>
      </c>
      <c r="J170" s="2">
        <v>408706.71</v>
      </c>
      <c r="K170">
        <v>199805.61</v>
      </c>
      <c r="L170" s="2">
        <f t="shared" si="4"/>
        <v>208901.10000000003</v>
      </c>
      <c r="M170">
        <f t="shared" si="5"/>
        <v>0</v>
      </c>
    </row>
    <row r="171" spans="1:13" hidden="1" x14ac:dyDescent="0.2">
      <c r="A171" s="34" t="s">
        <v>1212</v>
      </c>
      <c r="B171" s="1" t="s">
        <v>1213</v>
      </c>
      <c r="C171" s="1" t="s">
        <v>78</v>
      </c>
      <c r="D171" s="13">
        <v>8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>
        <v>394325.92</v>
      </c>
      <c r="L171" s="2">
        <f t="shared" si="4"/>
        <v>-394325.92</v>
      </c>
      <c r="M171">
        <f t="shared" si="5"/>
        <v>1</v>
      </c>
    </row>
    <row r="172" spans="1:13" hidden="1" x14ac:dyDescent="0.2">
      <c r="A172" s="34" t="s">
        <v>1214</v>
      </c>
      <c r="B172" s="1" t="s">
        <v>1215</v>
      </c>
      <c r="C172" s="1" t="s">
        <v>364</v>
      </c>
      <c r="D172" s="13">
        <v>7</v>
      </c>
      <c r="E172" s="2">
        <v>206654.87</v>
      </c>
      <c r="F172" s="2">
        <v>0</v>
      </c>
      <c r="G172" s="2">
        <v>0</v>
      </c>
      <c r="H172" s="2">
        <v>0</v>
      </c>
      <c r="I172" s="2">
        <v>0</v>
      </c>
      <c r="J172" s="2">
        <v>206654.87</v>
      </c>
      <c r="K172">
        <v>180784.42</v>
      </c>
      <c r="L172" s="2">
        <f t="shared" si="4"/>
        <v>25870.449999999983</v>
      </c>
      <c r="M172">
        <f t="shared" si="5"/>
        <v>0</v>
      </c>
    </row>
    <row r="173" spans="1:13" hidden="1" x14ac:dyDescent="0.2">
      <c r="A173" s="34" t="s">
        <v>9</v>
      </c>
      <c r="B173" s="1" t="s">
        <v>10</v>
      </c>
      <c r="C173" s="1" t="s">
        <v>11</v>
      </c>
      <c r="D173" s="13">
        <v>3</v>
      </c>
      <c r="E173" s="2">
        <v>79820.070000000007</v>
      </c>
      <c r="F173" s="2">
        <v>0</v>
      </c>
      <c r="G173" s="2">
        <v>0</v>
      </c>
      <c r="H173" s="2">
        <v>14479.4</v>
      </c>
      <c r="I173" s="2">
        <v>0</v>
      </c>
      <c r="J173" s="2">
        <v>94299.47</v>
      </c>
      <c r="K173">
        <v>50978.49</v>
      </c>
      <c r="L173" s="2">
        <f t="shared" si="4"/>
        <v>43320.98</v>
      </c>
      <c r="M173">
        <f t="shared" si="5"/>
        <v>0</v>
      </c>
    </row>
    <row r="174" spans="1:13" hidden="1" x14ac:dyDescent="0.2">
      <c r="A174" s="34" t="s">
        <v>35</v>
      </c>
      <c r="B174" s="1" t="s">
        <v>36</v>
      </c>
      <c r="C174" s="1" t="s">
        <v>37</v>
      </c>
      <c r="D174" s="13">
        <v>5</v>
      </c>
      <c r="E174" s="2">
        <v>172971.21</v>
      </c>
      <c r="F174" s="2">
        <v>0</v>
      </c>
      <c r="G174" s="2">
        <v>0</v>
      </c>
      <c r="H174" s="2">
        <v>0</v>
      </c>
      <c r="I174" s="2">
        <v>0</v>
      </c>
      <c r="J174" s="2">
        <v>172971.21</v>
      </c>
      <c r="K174">
        <v>184413.93</v>
      </c>
      <c r="L174" s="2">
        <f t="shared" si="4"/>
        <v>-11442.720000000001</v>
      </c>
      <c r="M174">
        <f t="shared" si="5"/>
        <v>1</v>
      </c>
    </row>
    <row r="175" spans="1:13" x14ac:dyDescent="0.2">
      <c r="A175" s="34" t="s">
        <v>88</v>
      </c>
      <c r="B175" s="1" t="s">
        <v>89</v>
      </c>
      <c r="C175" s="1" t="s">
        <v>90</v>
      </c>
      <c r="D175" s="13">
        <v>1</v>
      </c>
      <c r="E175" s="2">
        <v>119392.74000000002</v>
      </c>
      <c r="F175" s="2">
        <v>0</v>
      </c>
      <c r="G175" s="2">
        <v>0</v>
      </c>
      <c r="H175" s="2">
        <v>0</v>
      </c>
      <c r="I175" s="2">
        <v>0</v>
      </c>
      <c r="J175" s="2">
        <v>119392.74000000002</v>
      </c>
      <c r="K175">
        <v>63412.6</v>
      </c>
      <c r="L175" s="2">
        <f t="shared" si="4"/>
        <v>55980.140000000021</v>
      </c>
      <c r="M175">
        <f t="shared" si="5"/>
        <v>0</v>
      </c>
    </row>
    <row r="176" spans="1:13" hidden="1" x14ac:dyDescent="0.2">
      <c r="A176" s="35">
        <v>45211</v>
      </c>
      <c r="B176" t="s">
        <v>1219</v>
      </c>
      <c r="C176" s="1" t="s">
        <v>26</v>
      </c>
      <c r="D176" s="13">
        <v>3</v>
      </c>
      <c r="E176" s="2"/>
      <c r="F176" s="2"/>
      <c r="G176" s="2"/>
      <c r="H176" s="2"/>
      <c r="I176" s="2"/>
      <c r="J176" s="2">
        <v>0</v>
      </c>
      <c r="K176">
        <v>56927.03</v>
      </c>
      <c r="L176" s="2">
        <f t="shared" si="4"/>
        <v>-56927.03</v>
      </c>
      <c r="M176">
        <f t="shared" si="5"/>
        <v>1</v>
      </c>
    </row>
    <row r="177" spans="1:13" x14ac:dyDescent="0.2">
      <c r="A177" s="34" t="s">
        <v>166</v>
      </c>
      <c r="B177" s="1" t="s">
        <v>167</v>
      </c>
      <c r="C177" s="1" t="s">
        <v>136</v>
      </c>
      <c r="D177" s="13">
        <v>1</v>
      </c>
      <c r="E177" s="2">
        <v>19626.37</v>
      </c>
      <c r="F177" s="2">
        <v>0</v>
      </c>
      <c r="G177" s="2">
        <v>0</v>
      </c>
      <c r="H177" s="2">
        <v>0</v>
      </c>
      <c r="I177" s="2">
        <v>0</v>
      </c>
      <c r="J177" s="2">
        <v>19626.37</v>
      </c>
      <c r="K177">
        <v>37610.89</v>
      </c>
      <c r="L177" s="2">
        <f t="shared" si="4"/>
        <v>-17984.52</v>
      </c>
      <c r="M177">
        <f t="shared" si="5"/>
        <v>1</v>
      </c>
    </row>
    <row r="178" spans="1:13" hidden="1" x14ac:dyDescent="0.2">
      <c r="A178" s="34" t="s">
        <v>170</v>
      </c>
      <c r="B178" s="1" t="s">
        <v>171</v>
      </c>
      <c r="C178" s="1" t="s">
        <v>90</v>
      </c>
      <c r="D178" s="13">
        <v>4</v>
      </c>
      <c r="E178" s="2">
        <v>76852.26999999999</v>
      </c>
      <c r="F178" s="2">
        <v>0</v>
      </c>
      <c r="G178" s="2">
        <v>0</v>
      </c>
      <c r="H178" s="2">
        <v>0</v>
      </c>
      <c r="I178" s="2">
        <v>0</v>
      </c>
      <c r="J178" s="2">
        <v>76852.26999999999</v>
      </c>
      <c r="K178">
        <v>47054.33</v>
      </c>
      <c r="L178" s="2">
        <f t="shared" si="4"/>
        <v>29797.939999999988</v>
      </c>
      <c r="M178">
        <f t="shared" si="5"/>
        <v>0</v>
      </c>
    </row>
    <row r="179" spans="1:13" x14ac:dyDescent="0.2">
      <c r="A179" s="34" t="s">
        <v>505</v>
      </c>
      <c r="B179" s="1" t="s">
        <v>506</v>
      </c>
      <c r="C179" s="1" t="s">
        <v>304</v>
      </c>
      <c r="D179" s="13">
        <v>1</v>
      </c>
      <c r="E179" s="2">
        <v>191423.08000000005</v>
      </c>
      <c r="F179" s="2">
        <v>0</v>
      </c>
      <c r="G179" s="2">
        <v>0</v>
      </c>
      <c r="H179" s="2">
        <v>0</v>
      </c>
      <c r="I179" s="2">
        <v>0</v>
      </c>
      <c r="J179" s="2">
        <v>191423.08000000005</v>
      </c>
      <c r="K179">
        <v>81389.34</v>
      </c>
      <c r="L179" s="2">
        <f t="shared" si="4"/>
        <v>110033.74000000005</v>
      </c>
      <c r="M179">
        <f t="shared" si="5"/>
        <v>0</v>
      </c>
    </row>
    <row r="180" spans="1:13" x14ac:dyDescent="0.2">
      <c r="A180" s="34" t="s">
        <v>202</v>
      </c>
      <c r="B180" s="1" t="s">
        <v>203</v>
      </c>
      <c r="C180" s="1" t="s">
        <v>204</v>
      </c>
      <c r="D180" s="13">
        <v>1</v>
      </c>
      <c r="E180" s="2">
        <v>11994.11</v>
      </c>
      <c r="F180" s="2">
        <v>0</v>
      </c>
      <c r="G180" s="2">
        <v>0</v>
      </c>
      <c r="H180" s="2">
        <v>0</v>
      </c>
      <c r="I180" s="2">
        <v>0</v>
      </c>
      <c r="J180" s="2">
        <v>11994.11</v>
      </c>
      <c r="K180">
        <v>51285.29</v>
      </c>
      <c r="L180" s="2">
        <f t="shared" si="4"/>
        <v>-39291.18</v>
      </c>
      <c r="M180">
        <f t="shared" si="5"/>
        <v>1</v>
      </c>
    </row>
    <row r="181" spans="1:13" x14ac:dyDescent="0.2">
      <c r="A181" s="34" t="s">
        <v>220</v>
      </c>
      <c r="B181" s="1" t="s">
        <v>221</v>
      </c>
      <c r="C181" s="1" t="s">
        <v>222</v>
      </c>
      <c r="D181" s="13">
        <v>1</v>
      </c>
      <c r="E181" s="2">
        <v>13838.7</v>
      </c>
      <c r="F181" s="2">
        <v>0</v>
      </c>
      <c r="G181" s="2">
        <v>0</v>
      </c>
      <c r="H181" s="2">
        <v>0</v>
      </c>
      <c r="I181" s="2">
        <v>0</v>
      </c>
      <c r="J181" s="2">
        <v>13838.7</v>
      </c>
      <c r="K181">
        <v>49654.58</v>
      </c>
      <c r="L181" s="2">
        <f t="shared" si="4"/>
        <v>-35815.880000000005</v>
      </c>
      <c r="M181">
        <f t="shared" si="5"/>
        <v>1</v>
      </c>
    </row>
    <row r="182" spans="1:13" x14ac:dyDescent="0.2">
      <c r="A182" s="34" t="s">
        <v>226</v>
      </c>
      <c r="B182" s="1" t="s">
        <v>227</v>
      </c>
      <c r="C182" s="1" t="s">
        <v>185</v>
      </c>
      <c r="D182" s="13">
        <v>1</v>
      </c>
      <c r="E182" s="2">
        <v>121164.15000000001</v>
      </c>
      <c r="F182" s="2">
        <v>0</v>
      </c>
      <c r="G182" s="2">
        <v>0</v>
      </c>
      <c r="H182" s="2">
        <v>77876.039999999979</v>
      </c>
      <c r="I182" s="2">
        <v>0</v>
      </c>
      <c r="J182" s="2">
        <v>199040.19</v>
      </c>
      <c r="K182">
        <v>101090.5</v>
      </c>
      <c r="L182" s="2">
        <f t="shared" si="4"/>
        <v>97949.69</v>
      </c>
      <c r="M182">
        <f t="shared" si="5"/>
        <v>0</v>
      </c>
    </row>
    <row r="183" spans="1:13" hidden="1" x14ac:dyDescent="0.2">
      <c r="A183" s="34" t="s">
        <v>240</v>
      </c>
      <c r="B183" s="1" t="s">
        <v>241</v>
      </c>
      <c r="C183" s="1" t="s">
        <v>98</v>
      </c>
      <c r="D183" s="13">
        <v>6</v>
      </c>
      <c r="E183" s="2">
        <v>227921.84000000003</v>
      </c>
      <c r="F183" s="2">
        <v>3270.33</v>
      </c>
      <c r="G183" s="2">
        <v>0</v>
      </c>
      <c r="H183" s="2">
        <v>0</v>
      </c>
      <c r="I183" s="2">
        <v>0</v>
      </c>
      <c r="J183" s="2">
        <v>231192.17</v>
      </c>
      <c r="K183">
        <v>93065.34</v>
      </c>
      <c r="L183" s="2">
        <f t="shared" si="4"/>
        <v>138126.83000000002</v>
      </c>
      <c r="M183">
        <f t="shared" si="5"/>
        <v>0</v>
      </c>
    </row>
    <row r="184" spans="1:13" hidden="1" x14ac:dyDescent="0.2">
      <c r="A184" s="34" t="s">
        <v>246</v>
      </c>
      <c r="B184" s="1" t="s">
        <v>247</v>
      </c>
      <c r="C184" s="1" t="s">
        <v>248</v>
      </c>
      <c r="D184" s="13">
        <v>2</v>
      </c>
      <c r="E184" s="2">
        <v>6302.83</v>
      </c>
      <c r="F184" s="2">
        <v>6414.25</v>
      </c>
      <c r="G184" s="2">
        <v>0</v>
      </c>
      <c r="H184" s="2">
        <v>0</v>
      </c>
      <c r="I184" s="2">
        <v>0</v>
      </c>
      <c r="J184" s="2">
        <v>12717.08</v>
      </c>
      <c r="K184">
        <v>63471.34</v>
      </c>
      <c r="L184" s="2">
        <f t="shared" si="4"/>
        <v>-50754.259999999995</v>
      </c>
      <c r="M184">
        <f t="shared" si="5"/>
        <v>1</v>
      </c>
    </row>
    <row r="185" spans="1:13" hidden="1" x14ac:dyDescent="0.2">
      <c r="A185" s="34" t="s">
        <v>283</v>
      </c>
      <c r="B185" s="1" t="s">
        <v>284</v>
      </c>
      <c r="C185" s="1" t="s">
        <v>285</v>
      </c>
      <c r="D185" s="13">
        <v>4</v>
      </c>
      <c r="E185" s="2">
        <v>49965.61</v>
      </c>
      <c r="F185" s="2">
        <v>0</v>
      </c>
      <c r="G185" s="2">
        <v>0</v>
      </c>
      <c r="H185" s="2">
        <v>12779.31</v>
      </c>
      <c r="I185" s="2">
        <v>0</v>
      </c>
      <c r="J185" s="2">
        <v>62744.92</v>
      </c>
      <c r="K185">
        <v>101570.15</v>
      </c>
      <c r="L185" s="2">
        <f t="shared" si="4"/>
        <v>-38825.229999999996</v>
      </c>
      <c r="M185">
        <f t="shared" si="5"/>
        <v>1</v>
      </c>
    </row>
    <row r="186" spans="1:13" hidden="1" x14ac:dyDescent="0.2">
      <c r="A186" s="34" t="s">
        <v>286</v>
      </c>
      <c r="B186" s="1" t="s">
        <v>287</v>
      </c>
      <c r="C186" s="1" t="s">
        <v>232</v>
      </c>
      <c r="D186" s="13">
        <v>3</v>
      </c>
      <c r="E186" s="2">
        <v>46624.500000000007</v>
      </c>
      <c r="F186" s="2">
        <v>0</v>
      </c>
      <c r="G186" s="2">
        <v>0</v>
      </c>
      <c r="H186" s="2">
        <v>0</v>
      </c>
      <c r="I186" s="2">
        <v>0</v>
      </c>
      <c r="J186" s="2">
        <v>46624.500000000007</v>
      </c>
      <c r="K186">
        <v>65929.72</v>
      </c>
      <c r="L186" s="2">
        <f t="shared" si="4"/>
        <v>-19305.219999999994</v>
      </c>
      <c r="M186">
        <f t="shared" si="5"/>
        <v>1</v>
      </c>
    </row>
    <row r="187" spans="1:13" hidden="1" x14ac:dyDescent="0.2">
      <c r="A187" s="34" t="s">
        <v>293</v>
      </c>
      <c r="B187" s="1" t="s">
        <v>294</v>
      </c>
      <c r="C187" s="1" t="s">
        <v>103</v>
      </c>
      <c r="D187" s="13">
        <v>4</v>
      </c>
      <c r="E187" s="2">
        <v>47444.94</v>
      </c>
      <c r="F187" s="2">
        <v>0</v>
      </c>
      <c r="G187" s="2">
        <v>0</v>
      </c>
      <c r="H187" s="2">
        <v>0</v>
      </c>
      <c r="I187" s="2">
        <v>0</v>
      </c>
      <c r="J187" s="2">
        <v>47444.94</v>
      </c>
      <c r="K187">
        <v>56083.38</v>
      </c>
      <c r="L187" s="2">
        <f t="shared" si="4"/>
        <v>-8638.4399999999951</v>
      </c>
      <c r="M187">
        <f t="shared" si="5"/>
        <v>1</v>
      </c>
    </row>
    <row r="188" spans="1:13" hidden="1" x14ac:dyDescent="0.2">
      <c r="A188" s="34" t="s">
        <v>312</v>
      </c>
      <c r="B188" s="1" t="s">
        <v>313</v>
      </c>
      <c r="C188" s="1" t="s">
        <v>136</v>
      </c>
      <c r="D188" s="13">
        <v>3</v>
      </c>
      <c r="E188" s="2">
        <v>8197.73</v>
      </c>
      <c r="F188" s="2">
        <v>0</v>
      </c>
      <c r="G188" s="2">
        <v>0</v>
      </c>
      <c r="H188" s="2">
        <v>0</v>
      </c>
      <c r="I188" s="2">
        <v>0</v>
      </c>
      <c r="J188" s="2">
        <v>8197.73</v>
      </c>
      <c r="K188">
        <v>47086.400000000001</v>
      </c>
      <c r="L188" s="2">
        <f t="shared" si="4"/>
        <v>-38888.67</v>
      </c>
      <c r="M188">
        <f t="shared" si="5"/>
        <v>1</v>
      </c>
    </row>
    <row r="189" spans="1:13" x14ac:dyDescent="0.2">
      <c r="A189" s="34" t="s">
        <v>314</v>
      </c>
      <c r="B189" s="1" t="s">
        <v>315</v>
      </c>
      <c r="C189" s="1" t="s">
        <v>193</v>
      </c>
      <c r="D189" s="13">
        <v>1</v>
      </c>
      <c r="E189" s="2">
        <v>0</v>
      </c>
      <c r="F189" s="2">
        <v>193.6</v>
      </c>
      <c r="G189" s="2">
        <v>0</v>
      </c>
      <c r="H189" s="2">
        <v>0</v>
      </c>
      <c r="I189" s="2">
        <v>0</v>
      </c>
      <c r="J189" s="2">
        <v>193.6</v>
      </c>
      <c r="K189">
        <v>42372.71</v>
      </c>
      <c r="L189" s="2">
        <f t="shared" si="4"/>
        <v>-42179.11</v>
      </c>
      <c r="M189">
        <f t="shared" si="5"/>
        <v>1</v>
      </c>
    </row>
    <row r="190" spans="1:13" x14ac:dyDescent="0.2">
      <c r="A190" s="34" t="s">
        <v>322</v>
      </c>
      <c r="B190" s="1" t="s">
        <v>323</v>
      </c>
      <c r="C190" s="1" t="s">
        <v>324</v>
      </c>
      <c r="D190" s="13">
        <v>1</v>
      </c>
      <c r="E190" s="2">
        <v>0</v>
      </c>
      <c r="F190" s="2">
        <v>35857.039999999994</v>
      </c>
      <c r="G190" s="2">
        <v>0</v>
      </c>
      <c r="H190" s="2">
        <v>0</v>
      </c>
      <c r="I190" s="2">
        <v>0</v>
      </c>
      <c r="J190" s="2">
        <v>35857.039999999994</v>
      </c>
      <c r="K190">
        <v>53566.31</v>
      </c>
      <c r="L190" s="2">
        <f t="shared" si="4"/>
        <v>-17709.270000000004</v>
      </c>
      <c r="M190">
        <f t="shared" si="5"/>
        <v>1</v>
      </c>
    </row>
    <row r="191" spans="1:13" hidden="1" x14ac:dyDescent="0.2">
      <c r="A191" s="35">
        <v>45369</v>
      </c>
      <c r="B191" t="s">
        <v>1220</v>
      </c>
      <c r="C191" s="1" t="s">
        <v>588</v>
      </c>
      <c r="D191" s="13">
        <v>4</v>
      </c>
      <c r="E191" s="2"/>
      <c r="F191" s="2"/>
      <c r="G191" s="2"/>
      <c r="H191" s="2"/>
      <c r="I191" s="2"/>
      <c r="J191" s="2">
        <v>0</v>
      </c>
      <c r="K191">
        <v>32873.99</v>
      </c>
      <c r="L191" s="2">
        <f t="shared" si="4"/>
        <v>-32873.99</v>
      </c>
      <c r="M191">
        <f t="shared" si="5"/>
        <v>1</v>
      </c>
    </row>
    <row r="192" spans="1:13" x14ac:dyDescent="0.2">
      <c r="A192" s="34" t="s">
        <v>473</v>
      </c>
      <c r="B192" s="1" t="s">
        <v>474</v>
      </c>
      <c r="C192" s="1" t="s">
        <v>369</v>
      </c>
      <c r="D192" s="13">
        <v>1</v>
      </c>
      <c r="E192" s="2">
        <v>3721.62</v>
      </c>
      <c r="F192" s="2">
        <v>0</v>
      </c>
      <c r="G192" s="2">
        <v>0</v>
      </c>
      <c r="H192" s="2">
        <v>0</v>
      </c>
      <c r="I192" s="2">
        <v>0</v>
      </c>
      <c r="J192" s="2">
        <v>3721.62</v>
      </c>
      <c r="K192">
        <v>56545.46</v>
      </c>
      <c r="L192" s="2">
        <f t="shared" si="4"/>
        <v>-52823.839999999997</v>
      </c>
      <c r="M192">
        <f t="shared" si="5"/>
        <v>1</v>
      </c>
    </row>
    <row r="193" spans="1:13" hidden="1" x14ac:dyDescent="0.2">
      <c r="A193" s="35">
        <v>45385</v>
      </c>
      <c r="B193" t="s">
        <v>1221</v>
      </c>
      <c r="C193" t="s">
        <v>285</v>
      </c>
      <c r="D193" s="13">
        <v>2</v>
      </c>
      <c r="E193" s="2"/>
      <c r="F193" s="2"/>
      <c r="G193" s="2"/>
      <c r="H193" s="2"/>
      <c r="I193" s="2"/>
      <c r="J193" s="2">
        <v>0</v>
      </c>
      <c r="K193">
        <v>50118.42</v>
      </c>
      <c r="L193" s="2">
        <f t="shared" si="4"/>
        <v>-50118.42</v>
      </c>
      <c r="M193">
        <f t="shared" si="5"/>
        <v>1</v>
      </c>
    </row>
    <row r="194" spans="1:13" hidden="1" x14ac:dyDescent="0.2">
      <c r="A194" s="34" t="s">
        <v>481</v>
      </c>
      <c r="B194" s="1" t="s">
        <v>482</v>
      </c>
      <c r="C194" s="1" t="s">
        <v>483</v>
      </c>
      <c r="D194" s="13">
        <v>6</v>
      </c>
      <c r="E194" s="2">
        <v>273622.55000000005</v>
      </c>
      <c r="F194" s="2">
        <v>0</v>
      </c>
      <c r="G194" s="2">
        <v>0</v>
      </c>
      <c r="H194" s="2">
        <v>0</v>
      </c>
      <c r="I194" s="2">
        <v>0</v>
      </c>
      <c r="J194" s="2">
        <v>273622.55000000005</v>
      </c>
      <c r="K194">
        <v>121629.98</v>
      </c>
      <c r="L194" s="2">
        <f t="shared" ref="L194:L257" si="6">SUM(J194-K194)</f>
        <v>151992.57000000007</v>
      </c>
      <c r="M194">
        <f t="shared" ref="M194:M257" si="7">IF(K194&gt;J194, 1, 0)</f>
        <v>0</v>
      </c>
    </row>
    <row r="195" spans="1:13" x14ac:dyDescent="0.2">
      <c r="A195" s="34" t="s">
        <v>489</v>
      </c>
      <c r="B195" s="1" t="s">
        <v>490</v>
      </c>
      <c r="C195" s="1" t="s">
        <v>175</v>
      </c>
      <c r="D195" s="13">
        <v>1</v>
      </c>
      <c r="E195" s="2">
        <v>1202</v>
      </c>
      <c r="F195" s="2">
        <v>0</v>
      </c>
      <c r="G195" s="2">
        <v>0</v>
      </c>
      <c r="H195" s="2">
        <v>82225.97</v>
      </c>
      <c r="I195" s="2">
        <v>0</v>
      </c>
      <c r="J195" s="2">
        <v>83427.97</v>
      </c>
      <c r="K195">
        <v>94493.02</v>
      </c>
      <c r="L195" s="2">
        <f t="shared" si="6"/>
        <v>-11065.050000000003</v>
      </c>
      <c r="M195">
        <f t="shared" si="7"/>
        <v>1</v>
      </c>
    </row>
    <row r="196" spans="1:13" x14ac:dyDescent="0.2">
      <c r="A196" s="34" t="s">
        <v>509</v>
      </c>
      <c r="B196" s="1" t="s">
        <v>510</v>
      </c>
      <c r="C196" s="1" t="s">
        <v>85</v>
      </c>
      <c r="D196" s="13">
        <v>1</v>
      </c>
      <c r="E196" s="2">
        <v>5712.1</v>
      </c>
      <c r="F196" s="2">
        <v>0</v>
      </c>
      <c r="G196" s="2">
        <v>0</v>
      </c>
      <c r="H196" s="2">
        <v>8381.35</v>
      </c>
      <c r="I196" s="2">
        <v>0</v>
      </c>
      <c r="J196" s="2">
        <v>14093.45</v>
      </c>
      <c r="K196">
        <v>52673.72</v>
      </c>
      <c r="L196" s="2">
        <f t="shared" si="6"/>
        <v>-38580.270000000004</v>
      </c>
      <c r="M196">
        <f t="shared" si="7"/>
        <v>1</v>
      </c>
    </row>
    <row r="197" spans="1:13" hidden="1" x14ac:dyDescent="0.2">
      <c r="A197" s="34" t="s">
        <v>528</v>
      </c>
      <c r="B197" s="1" t="s">
        <v>529</v>
      </c>
      <c r="C197" s="1" t="s">
        <v>155</v>
      </c>
      <c r="D197" s="13">
        <v>4</v>
      </c>
      <c r="E197" s="2">
        <v>188582.44</v>
      </c>
      <c r="F197" s="2">
        <v>0</v>
      </c>
      <c r="G197" s="2">
        <v>0</v>
      </c>
      <c r="H197" s="2">
        <v>0</v>
      </c>
      <c r="I197" s="2">
        <v>0</v>
      </c>
      <c r="J197" s="2">
        <v>188582.44</v>
      </c>
      <c r="K197">
        <v>86025.74</v>
      </c>
      <c r="L197" s="2">
        <f t="shared" si="6"/>
        <v>102556.7</v>
      </c>
      <c r="M197">
        <f t="shared" si="7"/>
        <v>0</v>
      </c>
    </row>
    <row r="198" spans="1:13" hidden="1" x14ac:dyDescent="0.2">
      <c r="A198" s="34" t="s">
        <v>540</v>
      </c>
      <c r="B198" s="1" t="s">
        <v>541</v>
      </c>
      <c r="C198" s="1" t="s">
        <v>256</v>
      </c>
      <c r="D198" s="13">
        <v>6</v>
      </c>
      <c r="E198" s="2">
        <v>366654.61</v>
      </c>
      <c r="F198" s="2">
        <v>0</v>
      </c>
      <c r="G198" s="2">
        <v>0</v>
      </c>
      <c r="H198" s="2">
        <v>0</v>
      </c>
      <c r="I198" s="2">
        <v>0</v>
      </c>
      <c r="J198" s="2">
        <v>366654.61</v>
      </c>
      <c r="K198">
        <v>94066.06</v>
      </c>
      <c r="L198" s="2">
        <f t="shared" si="6"/>
        <v>272588.55</v>
      </c>
      <c r="M198">
        <f t="shared" si="7"/>
        <v>0</v>
      </c>
    </row>
    <row r="199" spans="1:13" x14ac:dyDescent="0.2">
      <c r="A199" s="34" t="s">
        <v>607</v>
      </c>
      <c r="B199" s="1" t="s">
        <v>608</v>
      </c>
      <c r="C199" s="1" t="s">
        <v>103</v>
      </c>
      <c r="D199" s="13">
        <v>1</v>
      </c>
      <c r="E199" s="2">
        <v>0</v>
      </c>
      <c r="F199" s="2">
        <v>10300</v>
      </c>
      <c r="G199" s="2">
        <v>0</v>
      </c>
      <c r="H199" s="2">
        <v>16000</v>
      </c>
      <c r="I199" s="2">
        <v>0</v>
      </c>
      <c r="J199" s="2">
        <v>26300</v>
      </c>
      <c r="K199">
        <v>46638.21</v>
      </c>
      <c r="L199" s="2">
        <f t="shared" si="6"/>
        <v>-20338.21</v>
      </c>
      <c r="M199">
        <f t="shared" si="7"/>
        <v>1</v>
      </c>
    </row>
    <row r="200" spans="1:13" x14ac:dyDescent="0.2">
      <c r="A200" s="34" t="s">
        <v>627</v>
      </c>
      <c r="B200" s="1" t="s">
        <v>628</v>
      </c>
      <c r="C200" s="1" t="s">
        <v>103</v>
      </c>
      <c r="D200" s="13">
        <v>1</v>
      </c>
      <c r="E200" s="2">
        <v>5864.91</v>
      </c>
      <c r="F200" s="2">
        <v>36600</v>
      </c>
      <c r="G200" s="2">
        <v>0</v>
      </c>
      <c r="H200" s="2">
        <v>0</v>
      </c>
      <c r="I200" s="2">
        <v>0</v>
      </c>
      <c r="J200" s="2">
        <v>42464.91</v>
      </c>
      <c r="K200">
        <v>48648.81</v>
      </c>
      <c r="L200" s="2">
        <f t="shared" si="6"/>
        <v>-6183.8999999999942</v>
      </c>
      <c r="M200">
        <f t="shared" si="7"/>
        <v>1</v>
      </c>
    </row>
    <row r="201" spans="1:13" x14ac:dyDescent="0.2">
      <c r="A201" s="34" t="s">
        <v>644</v>
      </c>
      <c r="B201" s="1" t="s">
        <v>645</v>
      </c>
      <c r="C201" s="1" t="s">
        <v>60</v>
      </c>
      <c r="D201" s="13">
        <v>1</v>
      </c>
      <c r="E201" s="2">
        <v>32339.5</v>
      </c>
      <c r="F201" s="2">
        <v>0</v>
      </c>
      <c r="G201" s="2">
        <v>0</v>
      </c>
      <c r="H201" s="2">
        <v>0</v>
      </c>
      <c r="I201" s="2">
        <v>36339.5</v>
      </c>
      <c r="J201" s="2">
        <v>68679</v>
      </c>
      <c r="K201">
        <v>57071.62</v>
      </c>
      <c r="L201" s="2">
        <f t="shared" si="6"/>
        <v>11607.379999999997</v>
      </c>
      <c r="M201">
        <f t="shared" si="7"/>
        <v>0</v>
      </c>
    </row>
    <row r="202" spans="1:13" hidden="1" x14ac:dyDescent="0.2">
      <c r="A202" s="34" t="s">
        <v>688</v>
      </c>
      <c r="B202" s="1" t="s">
        <v>689</v>
      </c>
      <c r="C202" s="1" t="s">
        <v>403</v>
      </c>
      <c r="D202" s="13">
        <v>5</v>
      </c>
      <c r="E202" s="2">
        <v>0</v>
      </c>
      <c r="F202" s="2">
        <v>19290.170000000002</v>
      </c>
      <c r="G202" s="2">
        <v>0</v>
      </c>
      <c r="H202" s="2">
        <v>1559.89</v>
      </c>
      <c r="I202" s="2">
        <v>0</v>
      </c>
      <c r="J202" s="2">
        <v>20850.060000000001</v>
      </c>
      <c r="K202">
        <v>252518.99</v>
      </c>
      <c r="L202" s="2">
        <f t="shared" si="6"/>
        <v>-231668.93</v>
      </c>
      <c r="M202">
        <f t="shared" si="7"/>
        <v>1</v>
      </c>
    </row>
    <row r="203" spans="1:13" hidden="1" x14ac:dyDescent="0.2">
      <c r="A203" s="34" t="s">
        <v>706</v>
      </c>
      <c r="B203" s="1" t="s">
        <v>707</v>
      </c>
      <c r="C203" s="1" t="s">
        <v>708</v>
      </c>
      <c r="D203" s="13">
        <v>2</v>
      </c>
      <c r="E203" s="2">
        <v>45257.040000000008</v>
      </c>
      <c r="F203" s="2">
        <v>0</v>
      </c>
      <c r="G203" s="2">
        <v>0</v>
      </c>
      <c r="H203" s="2">
        <v>0</v>
      </c>
      <c r="I203" s="2">
        <v>0</v>
      </c>
      <c r="J203" s="2">
        <v>45257.040000000008</v>
      </c>
      <c r="K203">
        <v>47929.35</v>
      </c>
      <c r="L203" s="2">
        <f t="shared" si="6"/>
        <v>-2672.3099999999904</v>
      </c>
      <c r="M203">
        <f t="shared" si="7"/>
        <v>1</v>
      </c>
    </row>
    <row r="204" spans="1:13" hidden="1" x14ac:dyDescent="0.2">
      <c r="A204" s="34" t="s">
        <v>713</v>
      </c>
      <c r="B204" s="1" t="s">
        <v>714</v>
      </c>
      <c r="C204" s="1" t="s">
        <v>588</v>
      </c>
      <c r="D204" s="13">
        <v>5</v>
      </c>
      <c r="E204" s="2">
        <v>652767.52000000025</v>
      </c>
      <c r="F204" s="2">
        <v>0</v>
      </c>
      <c r="G204" s="2">
        <v>0</v>
      </c>
      <c r="H204" s="2">
        <v>0</v>
      </c>
      <c r="I204" s="2">
        <v>0</v>
      </c>
      <c r="J204" s="2">
        <v>652767.52000000025</v>
      </c>
      <c r="K204">
        <v>382986.39</v>
      </c>
      <c r="L204" s="2">
        <f t="shared" si="6"/>
        <v>269781.13000000024</v>
      </c>
      <c r="M204">
        <f t="shared" si="7"/>
        <v>0</v>
      </c>
    </row>
    <row r="205" spans="1:13" hidden="1" x14ac:dyDescent="0.2">
      <c r="A205" s="34" t="s">
        <v>726</v>
      </c>
      <c r="B205" s="1" t="s">
        <v>727</v>
      </c>
      <c r="C205" s="1" t="s">
        <v>93</v>
      </c>
      <c r="D205" s="13">
        <v>5</v>
      </c>
      <c r="E205" s="2">
        <v>281644.67</v>
      </c>
      <c r="F205" s="2">
        <v>0</v>
      </c>
      <c r="G205" s="2">
        <v>0</v>
      </c>
      <c r="H205" s="2">
        <v>0</v>
      </c>
      <c r="I205" s="2">
        <v>0</v>
      </c>
      <c r="J205" s="2">
        <v>281644.67</v>
      </c>
      <c r="K205">
        <v>303228.18</v>
      </c>
      <c r="L205" s="2">
        <f t="shared" si="6"/>
        <v>-21583.510000000009</v>
      </c>
      <c r="M205">
        <f t="shared" si="7"/>
        <v>1</v>
      </c>
    </row>
    <row r="206" spans="1:13" hidden="1" x14ac:dyDescent="0.2">
      <c r="A206" s="34" t="s">
        <v>730</v>
      </c>
      <c r="B206" s="1" t="s">
        <v>731</v>
      </c>
      <c r="C206" s="1" t="s">
        <v>136</v>
      </c>
      <c r="D206" s="13">
        <v>2</v>
      </c>
      <c r="E206" s="2">
        <v>78954.76999999999</v>
      </c>
      <c r="F206" s="2">
        <v>0</v>
      </c>
      <c r="G206" s="2">
        <v>0</v>
      </c>
      <c r="H206" s="2">
        <v>17994.96</v>
      </c>
      <c r="I206" s="2">
        <v>4364.8200000000006</v>
      </c>
      <c r="J206" s="2">
        <v>101314.54999999999</v>
      </c>
      <c r="K206">
        <v>69493.100000000006</v>
      </c>
      <c r="L206" s="2">
        <f t="shared" si="6"/>
        <v>31821.449999999983</v>
      </c>
      <c r="M206">
        <f t="shared" si="7"/>
        <v>0</v>
      </c>
    </row>
    <row r="207" spans="1:13" x14ac:dyDescent="0.2">
      <c r="A207" s="34" t="s">
        <v>748</v>
      </c>
      <c r="B207" s="1" t="s">
        <v>749</v>
      </c>
      <c r="C207" s="1" t="s">
        <v>190</v>
      </c>
      <c r="D207" s="13">
        <v>1</v>
      </c>
      <c r="E207" s="2">
        <v>103069.41</v>
      </c>
      <c r="F207" s="2">
        <v>0</v>
      </c>
      <c r="G207" s="2">
        <v>0</v>
      </c>
      <c r="H207" s="2">
        <v>6158.67</v>
      </c>
      <c r="I207" s="2">
        <v>0</v>
      </c>
      <c r="J207" s="2">
        <v>109228.08</v>
      </c>
      <c r="K207">
        <v>54378.55</v>
      </c>
      <c r="L207" s="2">
        <f t="shared" si="6"/>
        <v>54849.53</v>
      </c>
      <c r="M207">
        <f t="shared" si="7"/>
        <v>0</v>
      </c>
    </row>
    <row r="208" spans="1:13" hidden="1" x14ac:dyDescent="0.2">
      <c r="A208" s="34" t="s">
        <v>1256</v>
      </c>
      <c r="B208" s="1" t="s">
        <v>1257</v>
      </c>
      <c r="C208" s="1" t="s">
        <v>514</v>
      </c>
      <c r="D208" s="13">
        <v>3</v>
      </c>
      <c r="E208" s="2"/>
      <c r="F208" s="2"/>
      <c r="G208" s="2"/>
      <c r="H208" s="2"/>
      <c r="I208" s="2"/>
      <c r="J208" s="2">
        <v>0</v>
      </c>
      <c r="K208">
        <v>64106.37</v>
      </c>
      <c r="L208" s="2">
        <f t="shared" si="6"/>
        <v>-64106.37</v>
      </c>
      <c r="M208">
        <f t="shared" si="7"/>
        <v>1</v>
      </c>
    </row>
    <row r="209" spans="1:13" x14ac:dyDescent="0.2">
      <c r="A209" s="34" t="s">
        <v>785</v>
      </c>
      <c r="B209" s="1" t="s">
        <v>786</v>
      </c>
      <c r="C209" s="1" t="s">
        <v>267</v>
      </c>
      <c r="D209" s="13">
        <v>1</v>
      </c>
      <c r="E209" s="2">
        <v>5543.6100000000006</v>
      </c>
      <c r="F209" s="2">
        <v>70584.600000000006</v>
      </c>
      <c r="G209" s="2">
        <v>0</v>
      </c>
      <c r="H209" s="2">
        <v>0</v>
      </c>
      <c r="I209" s="2">
        <v>0</v>
      </c>
      <c r="J209" s="2">
        <v>76128.210000000006</v>
      </c>
      <c r="K209">
        <v>55681.25</v>
      </c>
      <c r="L209" s="2">
        <f t="shared" si="6"/>
        <v>20446.960000000006</v>
      </c>
      <c r="M209">
        <f t="shared" si="7"/>
        <v>0</v>
      </c>
    </row>
    <row r="210" spans="1:13" hidden="1" x14ac:dyDescent="0.2">
      <c r="A210" s="34" t="s">
        <v>777</v>
      </c>
      <c r="B210" s="1" t="s">
        <v>778</v>
      </c>
      <c r="C210" s="1" t="s">
        <v>93</v>
      </c>
      <c r="D210" s="13">
        <v>3</v>
      </c>
      <c r="E210" s="2">
        <v>180571.51999999999</v>
      </c>
      <c r="F210" s="2">
        <v>0</v>
      </c>
      <c r="G210" s="2">
        <v>0</v>
      </c>
      <c r="H210" s="2">
        <v>0</v>
      </c>
      <c r="I210" s="2">
        <v>0</v>
      </c>
      <c r="J210" s="2">
        <v>180571.51999999999</v>
      </c>
      <c r="K210">
        <v>101495.76</v>
      </c>
      <c r="L210" s="2">
        <f t="shared" si="6"/>
        <v>79075.759999999995</v>
      </c>
      <c r="M210">
        <f t="shared" si="7"/>
        <v>0</v>
      </c>
    </row>
    <row r="211" spans="1:13" x14ac:dyDescent="0.2">
      <c r="A211" s="34" t="s">
        <v>787</v>
      </c>
      <c r="B211" s="1" t="s">
        <v>788</v>
      </c>
      <c r="C211" s="1" t="s">
        <v>155</v>
      </c>
      <c r="D211" s="13">
        <v>1</v>
      </c>
      <c r="E211" s="2">
        <v>105560.45</v>
      </c>
      <c r="F211" s="2">
        <v>0</v>
      </c>
      <c r="G211" s="2">
        <v>0</v>
      </c>
      <c r="H211" s="2">
        <v>0</v>
      </c>
      <c r="I211" s="2">
        <v>0</v>
      </c>
      <c r="J211" s="2">
        <v>105560.45</v>
      </c>
      <c r="K211">
        <v>60159.14</v>
      </c>
      <c r="L211" s="2">
        <f t="shared" si="6"/>
        <v>45401.31</v>
      </c>
      <c r="M211">
        <f t="shared" si="7"/>
        <v>0</v>
      </c>
    </row>
    <row r="212" spans="1:13" x14ac:dyDescent="0.2">
      <c r="A212" s="34" t="s">
        <v>878</v>
      </c>
      <c r="B212" s="1" t="s">
        <v>879</v>
      </c>
      <c r="C212" s="1" t="s">
        <v>49</v>
      </c>
      <c r="D212" s="13">
        <v>1</v>
      </c>
      <c r="E212" s="2">
        <v>12164.94</v>
      </c>
      <c r="F212" s="2">
        <v>0</v>
      </c>
      <c r="G212" s="2">
        <v>0</v>
      </c>
      <c r="H212" s="2">
        <v>5356.42</v>
      </c>
      <c r="I212" s="2">
        <v>0</v>
      </c>
      <c r="J212" s="2">
        <v>17521.36</v>
      </c>
      <c r="K212">
        <v>77302.62</v>
      </c>
      <c r="L212" s="2">
        <f t="shared" si="6"/>
        <v>-59781.259999999995</v>
      </c>
      <c r="M212">
        <f t="shared" si="7"/>
        <v>1</v>
      </c>
    </row>
    <row r="213" spans="1:13" hidden="1" x14ac:dyDescent="0.2">
      <c r="A213" s="34" t="s">
        <v>886</v>
      </c>
      <c r="B213" s="1" t="s">
        <v>887</v>
      </c>
      <c r="C213" s="1" t="s">
        <v>165</v>
      </c>
      <c r="D213" s="13">
        <v>6</v>
      </c>
      <c r="E213" s="2">
        <v>429597.34</v>
      </c>
      <c r="F213" s="2">
        <v>5691.82</v>
      </c>
      <c r="G213" s="2">
        <v>0</v>
      </c>
      <c r="H213" s="2">
        <v>0</v>
      </c>
      <c r="I213" s="2">
        <v>0</v>
      </c>
      <c r="J213" s="2">
        <v>435289.16000000003</v>
      </c>
      <c r="K213">
        <v>178977.34</v>
      </c>
      <c r="L213" s="2">
        <f t="shared" si="6"/>
        <v>256311.82000000004</v>
      </c>
      <c r="M213">
        <f t="shared" si="7"/>
        <v>0</v>
      </c>
    </row>
    <row r="214" spans="1:13" x14ac:dyDescent="0.2">
      <c r="A214" s="34" t="s">
        <v>930</v>
      </c>
      <c r="B214" s="1" t="s">
        <v>931</v>
      </c>
      <c r="C214" s="1" t="s">
        <v>253</v>
      </c>
      <c r="D214" s="13">
        <v>1</v>
      </c>
      <c r="E214" s="2">
        <v>94956.160000000018</v>
      </c>
      <c r="F214" s="2">
        <v>0</v>
      </c>
      <c r="G214" s="2">
        <v>0</v>
      </c>
      <c r="H214" s="2">
        <v>0</v>
      </c>
      <c r="I214" s="2">
        <v>0</v>
      </c>
      <c r="J214" s="2">
        <v>94956.160000000018</v>
      </c>
      <c r="K214">
        <v>57003.360000000001</v>
      </c>
      <c r="L214" s="2">
        <f t="shared" si="6"/>
        <v>37952.800000000017</v>
      </c>
      <c r="M214">
        <f t="shared" si="7"/>
        <v>0</v>
      </c>
    </row>
    <row r="215" spans="1:13" hidden="1" x14ac:dyDescent="0.2">
      <c r="A215" s="34" t="s">
        <v>951</v>
      </c>
      <c r="B215" s="1" t="s">
        <v>952</v>
      </c>
      <c r="C215" s="1" t="s">
        <v>165</v>
      </c>
      <c r="D215" s="13">
        <v>3</v>
      </c>
      <c r="E215" s="2">
        <v>111759.81999999999</v>
      </c>
      <c r="F215" s="2">
        <v>0</v>
      </c>
      <c r="G215" s="2">
        <v>0</v>
      </c>
      <c r="H215" s="2">
        <v>0</v>
      </c>
      <c r="I215" s="2">
        <v>0</v>
      </c>
      <c r="J215" s="2">
        <v>111759.81999999999</v>
      </c>
      <c r="K215">
        <v>60373.440000000002</v>
      </c>
      <c r="L215" s="2">
        <f t="shared" si="6"/>
        <v>51386.37999999999</v>
      </c>
      <c r="M215">
        <f t="shared" si="7"/>
        <v>0</v>
      </c>
    </row>
    <row r="216" spans="1:13" hidden="1" x14ac:dyDescent="0.2">
      <c r="A216" s="34" t="s">
        <v>1055</v>
      </c>
      <c r="B216" s="1" t="s">
        <v>1056</v>
      </c>
      <c r="C216" s="1" t="s">
        <v>136</v>
      </c>
      <c r="D216" s="13">
        <v>5</v>
      </c>
      <c r="E216" s="2">
        <v>124872.20000000001</v>
      </c>
      <c r="F216" s="2">
        <v>0</v>
      </c>
      <c r="G216" s="2">
        <v>0</v>
      </c>
      <c r="H216" s="2">
        <v>0</v>
      </c>
      <c r="I216" s="2">
        <v>0</v>
      </c>
      <c r="J216" s="2">
        <v>124872.20000000001</v>
      </c>
      <c r="K216">
        <v>121864.78</v>
      </c>
      <c r="L216" s="2">
        <f t="shared" si="6"/>
        <v>3007.4200000000128</v>
      </c>
      <c r="M216">
        <f t="shared" si="7"/>
        <v>0</v>
      </c>
    </row>
    <row r="217" spans="1:13" hidden="1" x14ac:dyDescent="0.2">
      <c r="A217" s="34" t="s">
        <v>1091</v>
      </c>
      <c r="B217" s="1" t="s">
        <v>1092</v>
      </c>
      <c r="C217" s="1" t="s">
        <v>222</v>
      </c>
      <c r="D217" s="13">
        <v>3</v>
      </c>
      <c r="E217" s="2">
        <v>51870.420000000006</v>
      </c>
      <c r="F217" s="2">
        <v>0</v>
      </c>
      <c r="G217" s="2">
        <v>0</v>
      </c>
      <c r="H217" s="2">
        <v>0</v>
      </c>
      <c r="I217" s="2">
        <v>0</v>
      </c>
      <c r="J217" s="2">
        <v>51870.420000000006</v>
      </c>
      <c r="K217">
        <v>80773.39</v>
      </c>
      <c r="L217" s="2">
        <f t="shared" si="6"/>
        <v>-28902.969999999994</v>
      </c>
      <c r="M217">
        <f t="shared" si="7"/>
        <v>1</v>
      </c>
    </row>
    <row r="218" spans="1:13" hidden="1" x14ac:dyDescent="0.2">
      <c r="A218" s="34" t="s">
        <v>1111</v>
      </c>
      <c r="B218" s="1" t="s">
        <v>1112</v>
      </c>
      <c r="C218" s="1" t="s">
        <v>43</v>
      </c>
      <c r="D218" s="13">
        <v>2</v>
      </c>
      <c r="E218" s="2">
        <v>25572.43</v>
      </c>
      <c r="F218" s="2">
        <v>0</v>
      </c>
      <c r="G218" s="2">
        <v>0</v>
      </c>
      <c r="H218" s="2">
        <v>0</v>
      </c>
      <c r="I218" s="2">
        <v>0</v>
      </c>
      <c r="J218" s="2">
        <v>25572.43</v>
      </c>
      <c r="K218">
        <v>69811.149999999994</v>
      </c>
      <c r="L218" s="2">
        <f t="shared" si="6"/>
        <v>-44238.719999999994</v>
      </c>
      <c r="M218">
        <f t="shared" si="7"/>
        <v>1</v>
      </c>
    </row>
    <row r="219" spans="1:13" hidden="1" x14ac:dyDescent="0.2">
      <c r="A219" s="34" t="s">
        <v>1134</v>
      </c>
      <c r="B219" s="1" t="s">
        <v>1135</v>
      </c>
      <c r="C219" s="1" t="s">
        <v>57</v>
      </c>
      <c r="D219" s="13">
        <v>4</v>
      </c>
      <c r="E219" s="2">
        <v>95519.05</v>
      </c>
      <c r="F219" s="2">
        <v>4738.5</v>
      </c>
      <c r="G219" s="2">
        <v>0</v>
      </c>
      <c r="H219" s="2">
        <v>0</v>
      </c>
      <c r="I219" s="2">
        <v>0</v>
      </c>
      <c r="J219" s="2">
        <v>100257.55</v>
      </c>
      <c r="K219">
        <v>91883.69</v>
      </c>
      <c r="L219" s="2">
        <f t="shared" si="6"/>
        <v>8373.86</v>
      </c>
      <c r="M219">
        <f t="shared" si="7"/>
        <v>0</v>
      </c>
    </row>
    <row r="220" spans="1:13" hidden="1" x14ac:dyDescent="0.2">
      <c r="A220" s="35">
        <v>45658</v>
      </c>
      <c r="B220" t="s">
        <v>1222</v>
      </c>
      <c r="C220" t="s">
        <v>37</v>
      </c>
      <c r="D220" s="13">
        <v>3</v>
      </c>
      <c r="E220" s="2"/>
      <c r="F220" s="2"/>
      <c r="G220" s="2"/>
      <c r="H220" s="2"/>
      <c r="I220" s="2"/>
      <c r="J220" s="2">
        <v>0</v>
      </c>
      <c r="K220">
        <v>60934.41</v>
      </c>
      <c r="L220" s="2">
        <f t="shared" si="6"/>
        <v>-60934.41</v>
      </c>
      <c r="M220">
        <f t="shared" si="7"/>
        <v>1</v>
      </c>
    </row>
    <row r="221" spans="1:13" x14ac:dyDescent="0.2">
      <c r="A221" s="34" t="s">
        <v>1190</v>
      </c>
      <c r="B221" s="1" t="s">
        <v>1191</v>
      </c>
      <c r="C221" s="1" t="s">
        <v>75</v>
      </c>
      <c r="D221" s="13">
        <v>1</v>
      </c>
      <c r="E221" s="2">
        <v>21208.55</v>
      </c>
      <c r="F221" s="2">
        <v>0</v>
      </c>
      <c r="G221" s="2">
        <v>0</v>
      </c>
      <c r="H221" s="2">
        <v>0</v>
      </c>
      <c r="I221" s="2">
        <v>0</v>
      </c>
      <c r="J221" s="2">
        <v>21208.55</v>
      </c>
      <c r="K221">
        <v>39757.79</v>
      </c>
      <c r="L221" s="2">
        <f t="shared" si="6"/>
        <v>-18549.240000000002</v>
      </c>
      <c r="M221">
        <f t="shared" si="7"/>
        <v>1</v>
      </c>
    </row>
    <row r="222" spans="1:13" hidden="1" x14ac:dyDescent="0.2">
      <c r="A222" s="34" t="s">
        <v>1210</v>
      </c>
      <c r="B222" s="1" t="s">
        <v>1211</v>
      </c>
      <c r="C222" s="1" t="s">
        <v>106</v>
      </c>
      <c r="D222" s="13">
        <v>6</v>
      </c>
      <c r="E222" s="2">
        <v>13541.15</v>
      </c>
      <c r="F222" s="2">
        <v>0</v>
      </c>
      <c r="G222" s="2">
        <v>0</v>
      </c>
      <c r="H222" s="2">
        <v>0</v>
      </c>
      <c r="I222" s="2">
        <v>0</v>
      </c>
      <c r="J222" s="2">
        <v>13541.15</v>
      </c>
      <c r="K222">
        <v>37411.79</v>
      </c>
      <c r="L222" s="2">
        <f t="shared" si="6"/>
        <v>-23870.639999999999</v>
      </c>
      <c r="M222">
        <f t="shared" si="7"/>
        <v>1</v>
      </c>
    </row>
    <row r="223" spans="1:13" hidden="1" x14ac:dyDescent="0.2">
      <c r="A223" s="34" t="s">
        <v>27</v>
      </c>
      <c r="B223" s="1" t="s">
        <v>28</v>
      </c>
      <c r="C223" s="1" t="s">
        <v>26</v>
      </c>
      <c r="D223" s="13">
        <v>2</v>
      </c>
      <c r="E223" s="2">
        <v>7076.0400000000009</v>
      </c>
      <c r="F223" s="2">
        <v>0</v>
      </c>
      <c r="G223" s="2">
        <v>0</v>
      </c>
      <c r="H223" s="2">
        <v>0</v>
      </c>
      <c r="I223" s="2">
        <v>0</v>
      </c>
      <c r="J223" s="2">
        <v>7076.0400000000009</v>
      </c>
      <c r="K223">
        <v>59034.45</v>
      </c>
      <c r="L223" s="2">
        <f t="shared" si="6"/>
        <v>-51958.409999999996</v>
      </c>
      <c r="M223">
        <f t="shared" si="7"/>
        <v>1</v>
      </c>
    </row>
    <row r="224" spans="1:13" hidden="1" x14ac:dyDescent="0.2">
      <c r="A224" s="34" t="s">
        <v>94</v>
      </c>
      <c r="B224" s="1" t="s">
        <v>95</v>
      </c>
      <c r="C224" s="1" t="s">
        <v>26</v>
      </c>
      <c r="D224" s="13">
        <v>4</v>
      </c>
      <c r="E224" s="2">
        <v>0</v>
      </c>
      <c r="F224" s="2">
        <v>7850</v>
      </c>
      <c r="G224" s="2">
        <v>0</v>
      </c>
      <c r="H224" s="2">
        <v>0</v>
      </c>
      <c r="I224" s="2">
        <v>0</v>
      </c>
      <c r="J224" s="2">
        <v>7850</v>
      </c>
      <c r="K224">
        <v>65927.73</v>
      </c>
      <c r="L224" s="2">
        <f t="shared" si="6"/>
        <v>-58077.729999999996</v>
      </c>
      <c r="M224">
        <f t="shared" si="7"/>
        <v>1</v>
      </c>
    </row>
    <row r="225" spans="1:13" hidden="1" x14ac:dyDescent="0.2">
      <c r="A225" s="34" t="s">
        <v>391</v>
      </c>
      <c r="B225" s="1" t="s">
        <v>392</v>
      </c>
      <c r="C225" s="1" t="s">
        <v>26</v>
      </c>
      <c r="D225" s="13">
        <v>4</v>
      </c>
      <c r="E225" s="2">
        <v>34030.28</v>
      </c>
      <c r="F225" s="2">
        <v>0</v>
      </c>
      <c r="G225" s="2">
        <v>0</v>
      </c>
      <c r="H225" s="2">
        <v>0</v>
      </c>
      <c r="I225" s="2">
        <v>0</v>
      </c>
      <c r="J225" s="2">
        <v>34030.28</v>
      </c>
      <c r="K225">
        <v>113707.89</v>
      </c>
      <c r="L225" s="2">
        <f t="shared" si="6"/>
        <v>-79677.61</v>
      </c>
      <c r="M225">
        <f t="shared" si="7"/>
        <v>1</v>
      </c>
    </row>
    <row r="226" spans="1:13" hidden="1" x14ac:dyDescent="0.2">
      <c r="A226" s="34" t="s">
        <v>882</v>
      </c>
      <c r="B226" s="1" t="s">
        <v>883</v>
      </c>
      <c r="C226" s="1" t="s">
        <v>26</v>
      </c>
      <c r="D226" s="13">
        <v>4</v>
      </c>
      <c r="E226" s="2">
        <v>17077.02</v>
      </c>
      <c r="F226" s="2">
        <v>0</v>
      </c>
      <c r="G226" s="2">
        <v>0</v>
      </c>
      <c r="H226" s="2">
        <v>0</v>
      </c>
      <c r="I226" s="2">
        <v>0</v>
      </c>
      <c r="J226" s="2">
        <v>17077.02</v>
      </c>
      <c r="K226">
        <v>35735.1</v>
      </c>
      <c r="L226" s="2">
        <f t="shared" si="6"/>
        <v>-18658.079999999998</v>
      </c>
      <c r="M226">
        <f t="shared" si="7"/>
        <v>1</v>
      </c>
    </row>
    <row r="227" spans="1:13" hidden="1" x14ac:dyDescent="0.2">
      <c r="A227" s="34" t="s">
        <v>969</v>
      </c>
      <c r="B227" s="1" t="s">
        <v>970</v>
      </c>
      <c r="C227" s="1" t="s">
        <v>26</v>
      </c>
      <c r="D227" s="13">
        <v>5</v>
      </c>
      <c r="E227" s="2">
        <v>141169.59</v>
      </c>
      <c r="F227" s="2">
        <v>0</v>
      </c>
      <c r="G227" s="2">
        <v>0</v>
      </c>
      <c r="H227" s="2">
        <v>0</v>
      </c>
      <c r="I227" s="2">
        <v>0</v>
      </c>
      <c r="J227" s="2">
        <v>141169.59</v>
      </c>
      <c r="K227">
        <v>88898.95</v>
      </c>
      <c r="L227" s="2">
        <f t="shared" si="6"/>
        <v>52270.64</v>
      </c>
      <c r="M227">
        <f t="shared" si="7"/>
        <v>0</v>
      </c>
    </row>
    <row r="228" spans="1:13" hidden="1" x14ac:dyDescent="0.2">
      <c r="A228" s="34" t="s">
        <v>1002</v>
      </c>
      <c r="B228" s="1" t="s">
        <v>1003</v>
      </c>
      <c r="C228" s="1" t="s">
        <v>26</v>
      </c>
      <c r="D228" s="13">
        <v>2</v>
      </c>
      <c r="E228" s="2">
        <v>2020.68</v>
      </c>
      <c r="F228" s="2">
        <v>5060.93</v>
      </c>
      <c r="G228" s="2">
        <v>0</v>
      </c>
      <c r="H228" s="2">
        <v>85483.88</v>
      </c>
      <c r="I228" s="2">
        <v>450</v>
      </c>
      <c r="J228" s="2">
        <v>93015.49</v>
      </c>
      <c r="K228">
        <v>53528.43</v>
      </c>
      <c r="L228" s="2">
        <f t="shared" si="6"/>
        <v>39487.060000000005</v>
      </c>
      <c r="M228">
        <f t="shared" si="7"/>
        <v>0</v>
      </c>
    </row>
    <row r="229" spans="1:13" hidden="1" x14ac:dyDescent="0.2">
      <c r="A229" s="34" t="s">
        <v>519</v>
      </c>
      <c r="B229" s="1" t="s">
        <v>520</v>
      </c>
      <c r="C229" s="1" t="s">
        <v>60</v>
      </c>
      <c r="D229" s="13">
        <v>2</v>
      </c>
      <c r="E229" s="2">
        <v>71495</v>
      </c>
      <c r="F229" s="2">
        <v>0</v>
      </c>
      <c r="G229" s="2">
        <v>0</v>
      </c>
      <c r="H229" s="2">
        <v>10641.07</v>
      </c>
      <c r="I229" s="2">
        <v>0</v>
      </c>
      <c r="J229" s="2">
        <v>82136.070000000007</v>
      </c>
      <c r="K229">
        <v>51373.8</v>
      </c>
      <c r="L229" s="2">
        <f t="shared" si="6"/>
        <v>30762.270000000004</v>
      </c>
      <c r="M229">
        <f t="shared" si="7"/>
        <v>0</v>
      </c>
    </row>
    <row r="230" spans="1:13" hidden="1" x14ac:dyDescent="0.2">
      <c r="A230" s="34" t="s">
        <v>671</v>
      </c>
      <c r="B230" s="1" t="s">
        <v>672</v>
      </c>
      <c r="C230" s="1" t="s">
        <v>60</v>
      </c>
      <c r="D230" s="13">
        <v>2</v>
      </c>
      <c r="E230" s="2">
        <v>0</v>
      </c>
      <c r="F230" s="2">
        <v>7573.4000000000005</v>
      </c>
      <c r="G230" s="2">
        <v>0</v>
      </c>
      <c r="H230" s="2">
        <v>4000</v>
      </c>
      <c r="I230" s="2">
        <v>0</v>
      </c>
      <c r="J230" s="2">
        <v>11573.400000000001</v>
      </c>
      <c r="K230">
        <v>53994.65</v>
      </c>
      <c r="L230" s="2">
        <f t="shared" si="6"/>
        <v>-42421.25</v>
      </c>
      <c r="M230">
        <f t="shared" si="7"/>
        <v>1</v>
      </c>
    </row>
    <row r="231" spans="1:13" hidden="1" x14ac:dyDescent="0.2">
      <c r="A231" s="34" t="s">
        <v>194</v>
      </c>
      <c r="B231" s="1" t="s">
        <v>195</v>
      </c>
      <c r="C231" s="1" t="s">
        <v>63</v>
      </c>
      <c r="D231" s="13">
        <v>4</v>
      </c>
      <c r="E231" s="2">
        <v>86193.78</v>
      </c>
      <c r="F231" s="2">
        <v>0</v>
      </c>
      <c r="G231" s="2">
        <v>0</v>
      </c>
      <c r="H231" s="2">
        <v>0</v>
      </c>
      <c r="I231" s="2">
        <v>0</v>
      </c>
      <c r="J231" s="2">
        <v>86193.78</v>
      </c>
      <c r="K231">
        <v>78038.759999999995</v>
      </c>
      <c r="L231" s="2">
        <f t="shared" si="6"/>
        <v>8155.0200000000041</v>
      </c>
      <c r="M231">
        <f t="shared" si="7"/>
        <v>0</v>
      </c>
    </row>
    <row r="232" spans="1:13" x14ac:dyDescent="0.2">
      <c r="A232" s="35">
        <v>45864</v>
      </c>
      <c r="B232" t="s">
        <v>1224</v>
      </c>
      <c r="C232" t="s">
        <v>63</v>
      </c>
      <c r="D232" s="13">
        <v>1</v>
      </c>
      <c r="E232" s="2"/>
      <c r="F232" s="2"/>
      <c r="G232" s="2"/>
      <c r="H232" s="2"/>
      <c r="I232" s="2"/>
      <c r="J232" s="2">
        <v>0</v>
      </c>
      <c r="K232">
        <v>60093.64</v>
      </c>
      <c r="L232" s="2">
        <f t="shared" si="6"/>
        <v>-60093.64</v>
      </c>
      <c r="M232">
        <f t="shared" si="7"/>
        <v>1</v>
      </c>
    </row>
    <row r="233" spans="1:13" hidden="1" x14ac:dyDescent="0.2">
      <c r="A233" s="34" t="s">
        <v>559</v>
      </c>
      <c r="B233" s="1" t="s">
        <v>560</v>
      </c>
      <c r="C233" s="1" t="s">
        <v>63</v>
      </c>
      <c r="D233" s="13">
        <v>3</v>
      </c>
      <c r="E233" s="2">
        <v>70261.200000000012</v>
      </c>
      <c r="F233" s="2">
        <v>0</v>
      </c>
      <c r="G233" s="2">
        <v>0</v>
      </c>
      <c r="H233" s="2">
        <v>0</v>
      </c>
      <c r="I233" s="2">
        <v>0</v>
      </c>
      <c r="J233" s="2">
        <v>70261.200000000012</v>
      </c>
      <c r="K233">
        <v>81940.59</v>
      </c>
      <c r="L233" s="2">
        <f t="shared" si="6"/>
        <v>-11679.389999999985</v>
      </c>
      <c r="M233">
        <f t="shared" si="7"/>
        <v>1</v>
      </c>
    </row>
    <row r="234" spans="1:13" x14ac:dyDescent="0.2">
      <c r="A234" s="34" t="s">
        <v>910</v>
      </c>
      <c r="B234" s="1" t="s">
        <v>911</v>
      </c>
      <c r="C234" s="1" t="s">
        <v>63</v>
      </c>
      <c r="D234" s="13">
        <v>1</v>
      </c>
      <c r="E234" s="2">
        <v>72081.73</v>
      </c>
      <c r="F234" s="2">
        <v>0</v>
      </c>
      <c r="G234" s="2">
        <v>0</v>
      </c>
      <c r="H234" s="2">
        <v>0</v>
      </c>
      <c r="I234" s="2">
        <v>0</v>
      </c>
      <c r="J234" s="2">
        <v>72081.73</v>
      </c>
      <c r="K234">
        <v>64319.98</v>
      </c>
      <c r="L234" s="2">
        <f t="shared" si="6"/>
        <v>7761.7499999999927</v>
      </c>
      <c r="M234">
        <f t="shared" si="7"/>
        <v>0</v>
      </c>
    </row>
    <row r="235" spans="1:13" hidden="1" x14ac:dyDescent="0.2">
      <c r="A235" s="34" t="s">
        <v>21</v>
      </c>
      <c r="B235" s="1" t="s">
        <v>22</v>
      </c>
      <c r="C235" s="1" t="s">
        <v>23</v>
      </c>
      <c r="D235" s="13">
        <v>2</v>
      </c>
      <c r="E235" s="2">
        <v>85091.48</v>
      </c>
      <c r="F235" s="2">
        <v>5029.59</v>
      </c>
      <c r="G235" s="2">
        <v>0</v>
      </c>
      <c r="H235" s="2">
        <v>0</v>
      </c>
      <c r="I235" s="2">
        <v>0</v>
      </c>
      <c r="J235" s="2">
        <v>90121.069999999992</v>
      </c>
      <c r="K235">
        <v>76798.73</v>
      </c>
      <c r="L235" s="2">
        <f t="shared" si="6"/>
        <v>13322.339999999997</v>
      </c>
      <c r="M235">
        <f t="shared" si="7"/>
        <v>0</v>
      </c>
    </row>
    <row r="236" spans="1:13" x14ac:dyDescent="0.2">
      <c r="A236" s="35">
        <v>45914</v>
      </c>
      <c r="B236" s="1" t="s">
        <v>1225</v>
      </c>
      <c r="C236" s="1" t="s">
        <v>23</v>
      </c>
      <c r="D236" s="13">
        <v>1</v>
      </c>
      <c r="E236" s="2"/>
      <c r="F236" s="2"/>
      <c r="G236" s="2"/>
      <c r="H236" s="2"/>
      <c r="I236" s="2"/>
      <c r="J236" s="2">
        <v>0</v>
      </c>
      <c r="K236">
        <v>62581.32</v>
      </c>
      <c r="L236" s="2">
        <f t="shared" si="6"/>
        <v>-62581.32</v>
      </c>
      <c r="M236">
        <f t="shared" si="7"/>
        <v>1</v>
      </c>
    </row>
    <row r="237" spans="1:13" x14ac:dyDescent="0.2">
      <c r="A237" s="34" t="s">
        <v>1065</v>
      </c>
      <c r="B237" s="1" t="s">
        <v>1066</v>
      </c>
      <c r="C237" s="1" t="s">
        <v>23</v>
      </c>
      <c r="D237" s="13">
        <v>1</v>
      </c>
      <c r="E237" s="2">
        <v>0</v>
      </c>
      <c r="F237" s="2">
        <v>117710.50999999998</v>
      </c>
      <c r="G237" s="2">
        <v>0</v>
      </c>
      <c r="H237" s="2">
        <v>0</v>
      </c>
      <c r="I237" s="2">
        <v>0</v>
      </c>
      <c r="J237" s="2">
        <v>117710.50999999998</v>
      </c>
      <c r="K237">
        <v>48356.22</v>
      </c>
      <c r="L237" s="2">
        <f t="shared" si="6"/>
        <v>69354.289999999979</v>
      </c>
      <c r="M237">
        <f t="shared" si="7"/>
        <v>0</v>
      </c>
    </row>
    <row r="238" spans="1:13" hidden="1" x14ac:dyDescent="0.2">
      <c r="A238" s="34" t="s">
        <v>736</v>
      </c>
      <c r="B238" s="1" t="s">
        <v>737</v>
      </c>
      <c r="C238" s="1" t="s">
        <v>72</v>
      </c>
      <c r="D238" s="13">
        <v>3</v>
      </c>
      <c r="E238" s="2">
        <v>99885.690000000017</v>
      </c>
      <c r="F238" s="2">
        <v>0</v>
      </c>
      <c r="G238" s="2">
        <v>0</v>
      </c>
      <c r="H238" s="2">
        <v>0</v>
      </c>
      <c r="I238" s="2">
        <v>0</v>
      </c>
      <c r="J238" s="2">
        <v>99885.690000000017</v>
      </c>
      <c r="K238">
        <v>51355.17</v>
      </c>
      <c r="L238" s="2">
        <f t="shared" si="6"/>
        <v>48530.520000000019</v>
      </c>
      <c r="M238">
        <f t="shared" si="7"/>
        <v>0</v>
      </c>
    </row>
    <row r="239" spans="1:13" hidden="1" x14ac:dyDescent="0.2">
      <c r="A239" s="34" t="s">
        <v>765</v>
      </c>
      <c r="B239" s="1" t="s">
        <v>766</v>
      </c>
      <c r="C239" s="1" t="s">
        <v>72</v>
      </c>
      <c r="D239" s="13">
        <v>3</v>
      </c>
      <c r="E239" s="2">
        <v>127692.62</v>
      </c>
      <c r="F239" s="2">
        <v>0</v>
      </c>
      <c r="G239" s="2">
        <v>0</v>
      </c>
      <c r="H239" s="2">
        <v>0</v>
      </c>
      <c r="I239" s="2">
        <v>0</v>
      </c>
      <c r="J239" s="2">
        <v>127692.62</v>
      </c>
      <c r="K239">
        <v>47479.85</v>
      </c>
      <c r="L239" s="2">
        <f t="shared" si="6"/>
        <v>80212.76999999999</v>
      </c>
      <c r="M239">
        <f t="shared" si="7"/>
        <v>0</v>
      </c>
    </row>
    <row r="240" spans="1:13" hidden="1" x14ac:dyDescent="0.2">
      <c r="A240" s="34" t="s">
        <v>767</v>
      </c>
      <c r="B240" s="1" t="s">
        <v>768</v>
      </c>
      <c r="C240" s="1" t="s">
        <v>72</v>
      </c>
      <c r="D240" s="13">
        <v>2</v>
      </c>
      <c r="E240" s="2">
        <v>0</v>
      </c>
      <c r="F240" s="2">
        <v>0</v>
      </c>
      <c r="G240" s="2">
        <v>0</v>
      </c>
      <c r="H240" s="2">
        <v>57.410000000000004</v>
      </c>
      <c r="I240" s="2">
        <v>0</v>
      </c>
      <c r="J240" s="2">
        <v>57.410000000000004</v>
      </c>
      <c r="K240">
        <v>33744.300000000003</v>
      </c>
      <c r="L240" s="2">
        <f t="shared" si="6"/>
        <v>-33686.89</v>
      </c>
      <c r="M240">
        <f t="shared" si="7"/>
        <v>1</v>
      </c>
    </row>
    <row r="241" spans="1:13" hidden="1" x14ac:dyDescent="0.2">
      <c r="A241" s="34" t="s">
        <v>1142</v>
      </c>
      <c r="B241" s="1" t="s">
        <v>1143</v>
      </c>
      <c r="C241" s="1" t="s">
        <v>72</v>
      </c>
      <c r="D241" s="13">
        <v>2</v>
      </c>
      <c r="E241" s="2">
        <v>1048.04</v>
      </c>
      <c r="F241" s="2">
        <v>0</v>
      </c>
      <c r="G241" s="2">
        <v>0</v>
      </c>
      <c r="H241" s="2">
        <v>0</v>
      </c>
      <c r="I241" s="2">
        <v>0</v>
      </c>
      <c r="J241" s="2">
        <v>1048.04</v>
      </c>
      <c r="K241">
        <v>36284</v>
      </c>
      <c r="L241" s="2">
        <f t="shared" si="6"/>
        <v>-35235.96</v>
      </c>
      <c r="M241">
        <f t="shared" si="7"/>
        <v>1</v>
      </c>
    </row>
    <row r="242" spans="1:13" hidden="1" x14ac:dyDescent="0.2">
      <c r="A242" s="34" t="s">
        <v>1014</v>
      </c>
      <c r="B242" s="1" t="s">
        <v>1015</v>
      </c>
      <c r="C242" s="1" t="s">
        <v>90</v>
      </c>
      <c r="D242" s="13">
        <v>3</v>
      </c>
      <c r="E242" s="2">
        <v>49440.76999999999</v>
      </c>
      <c r="F242" s="2">
        <v>8676.130000000001</v>
      </c>
      <c r="G242" s="2">
        <v>0</v>
      </c>
      <c r="H242" s="2">
        <v>27567.350000000002</v>
      </c>
      <c r="I242" s="2">
        <v>0</v>
      </c>
      <c r="J242" s="2">
        <v>85684.25</v>
      </c>
      <c r="K242">
        <v>80554.320000000007</v>
      </c>
      <c r="L242" s="2">
        <f t="shared" si="6"/>
        <v>5129.929999999993</v>
      </c>
      <c r="M242">
        <f t="shared" si="7"/>
        <v>0</v>
      </c>
    </row>
    <row r="243" spans="1:13" hidden="1" x14ac:dyDescent="0.2">
      <c r="A243" s="34" t="s">
        <v>965</v>
      </c>
      <c r="B243" s="1" t="s">
        <v>966</v>
      </c>
      <c r="C243" s="1" t="s">
        <v>90</v>
      </c>
      <c r="D243" s="13">
        <v>3</v>
      </c>
      <c r="E243" s="2">
        <v>60786.400000000001</v>
      </c>
      <c r="F243" s="2">
        <v>0</v>
      </c>
      <c r="G243" s="2">
        <v>0</v>
      </c>
      <c r="H243" s="2">
        <v>0</v>
      </c>
      <c r="I243" s="2">
        <v>0</v>
      </c>
      <c r="J243" s="2">
        <v>60786.400000000001</v>
      </c>
      <c r="K243">
        <v>42450.46</v>
      </c>
      <c r="L243" s="2">
        <f t="shared" si="6"/>
        <v>18335.940000000002</v>
      </c>
      <c r="M243">
        <f t="shared" si="7"/>
        <v>0</v>
      </c>
    </row>
    <row r="244" spans="1:13" x14ac:dyDescent="0.2">
      <c r="A244" s="34" t="s">
        <v>1083</v>
      </c>
      <c r="B244" s="1" t="s">
        <v>1084</v>
      </c>
      <c r="C244" s="1" t="s">
        <v>90</v>
      </c>
      <c r="D244" s="13">
        <v>1</v>
      </c>
      <c r="E244" s="2">
        <v>46331.46</v>
      </c>
      <c r="F244" s="2">
        <v>0</v>
      </c>
      <c r="G244" s="2">
        <v>0</v>
      </c>
      <c r="H244" s="2">
        <v>27784.74</v>
      </c>
      <c r="I244" s="2">
        <v>0</v>
      </c>
      <c r="J244" s="2">
        <v>74116.2</v>
      </c>
      <c r="K244">
        <v>71104.710000000006</v>
      </c>
      <c r="L244" s="2">
        <f t="shared" si="6"/>
        <v>3011.4899999999907</v>
      </c>
      <c r="M244">
        <f t="shared" si="7"/>
        <v>0</v>
      </c>
    </row>
    <row r="245" spans="1:13" hidden="1" x14ac:dyDescent="0.2">
      <c r="A245" s="34" t="s">
        <v>367</v>
      </c>
      <c r="B245" s="1" t="s">
        <v>368</v>
      </c>
      <c r="C245" s="1" t="s">
        <v>369</v>
      </c>
      <c r="D245" s="13">
        <v>2</v>
      </c>
      <c r="E245" s="2">
        <v>43959</v>
      </c>
      <c r="F245" s="2">
        <v>0</v>
      </c>
      <c r="G245" s="2">
        <v>0</v>
      </c>
      <c r="H245" s="2">
        <v>0</v>
      </c>
      <c r="I245" s="2">
        <v>0</v>
      </c>
      <c r="J245" s="2">
        <v>43959</v>
      </c>
      <c r="K245">
        <v>68611.22</v>
      </c>
      <c r="L245" s="2">
        <f t="shared" si="6"/>
        <v>-24652.22</v>
      </c>
      <c r="M245">
        <f t="shared" si="7"/>
        <v>1</v>
      </c>
    </row>
    <row r="246" spans="1:13" hidden="1" x14ac:dyDescent="0.2">
      <c r="A246" s="34" t="s">
        <v>422</v>
      </c>
      <c r="B246" s="1" t="s">
        <v>423</v>
      </c>
      <c r="C246" s="1" t="s">
        <v>369</v>
      </c>
      <c r="D246" s="13">
        <v>2</v>
      </c>
      <c r="E246" s="2">
        <v>68963.28</v>
      </c>
      <c r="F246" s="2">
        <v>0</v>
      </c>
      <c r="G246" s="2">
        <v>0</v>
      </c>
      <c r="H246" s="2">
        <v>0</v>
      </c>
      <c r="I246" s="2">
        <v>0</v>
      </c>
      <c r="J246" s="2">
        <v>68963.28</v>
      </c>
      <c r="K246">
        <v>46240.83</v>
      </c>
      <c r="L246" s="2">
        <f t="shared" si="6"/>
        <v>22722.449999999997</v>
      </c>
      <c r="M246">
        <f t="shared" si="7"/>
        <v>0</v>
      </c>
    </row>
    <row r="247" spans="1:13" x14ac:dyDescent="0.2">
      <c r="A247" s="34" t="s">
        <v>1164</v>
      </c>
      <c r="B247" s="1" t="s">
        <v>1165</v>
      </c>
      <c r="C247" s="1" t="s">
        <v>369</v>
      </c>
      <c r="D247" s="13">
        <v>1</v>
      </c>
      <c r="E247" s="2">
        <v>0</v>
      </c>
      <c r="F247" s="2">
        <v>0</v>
      </c>
      <c r="G247" s="2">
        <v>0</v>
      </c>
      <c r="H247" s="2">
        <v>72831</v>
      </c>
      <c r="I247" s="2">
        <v>0</v>
      </c>
      <c r="J247" s="2">
        <v>72831</v>
      </c>
      <c r="K247">
        <v>153460.35999999999</v>
      </c>
      <c r="L247" s="2">
        <f t="shared" si="6"/>
        <v>-80629.359999999986</v>
      </c>
      <c r="M247">
        <f t="shared" si="7"/>
        <v>1</v>
      </c>
    </row>
    <row r="248" spans="1:13" x14ac:dyDescent="0.2">
      <c r="A248" s="34" t="s">
        <v>928</v>
      </c>
      <c r="B248" s="1" t="s">
        <v>929</v>
      </c>
      <c r="C248" s="1" t="s">
        <v>369</v>
      </c>
      <c r="D248" s="13">
        <v>1</v>
      </c>
      <c r="E248" s="2">
        <v>13690.960000000001</v>
      </c>
      <c r="F248" s="2">
        <v>0</v>
      </c>
      <c r="G248" s="2">
        <v>0</v>
      </c>
      <c r="H248" s="2">
        <v>0</v>
      </c>
      <c r="I248" s="2">
        <v>0</v>
      </c>
      <c r="J248" s="2">
        <v>13690.960000000001</v>
      </c>
      <c r="K248">
        <v>52242.55</v>
      </c>
      <c r="L248" s="2">
        <f t="shared" si="6"/>
        <v>-38551.590000000004</v>
      </c>
      <c r="M248">
        <f t="shared" si="7"/>
        <v>1</v>
      </c>
    </row>
    <row r="249" spans="1:13" hidden="1" x14ac:dyDescent="0.2">
      <c r="A249" s="34" t="s">
        <v>381</v>
      </c>
      <c r="B249" s="1" t="s">
        <v>382</v>
      </c>
      <c r="C249" s="1" t="s">
        <v>383</v>
      </c>
      <c r="D249" s="13">
        <v>3</v>
      </c>
      <c r="E249" s="2">
        <v>237895.15000000002</v>
      </c>
      <c r="F249" s="2">
        <v>0</v>
      </c>
      <c r="G249" s="2">
        <v>0</v>
      </c>
      <c r="H249" s="2">
        <v>0</v>
      </c>
      <c r="I249" s="2">
        <v>0</v>
      </c>
      <c r="J249" s="2">
        <v>237895.15000000002</v>
      </c>
      <c r="K249">
        <v>154887.85</v>
      </c>
      <c r="L249" s="2">
        <f t="shared" si="6"/>
        <v>83007.300000000017</v>
      </c>
      <c r="M249">
        <f t="shared" si="7"/>
        <v>0</v>
      </c>
    </row>
    <row r="250" spans="1:13" hidden="1" x14ac:dyDescent="0.2">
      <c r="A250" s="34" t="s">
        <v>406</v>
      </c>
      <c r="B250" s="1" t="s">
        <v>407</v>
      </c>
      <c r="C250" s="1" t="s">
        <v>383</v>
      </c>
      <c r="D250" s="13">
        <v>5</v>
      </c>
      <c r="E250" s="2">
        <v>576998.37</v>
      </c>
      <c r="F250" s="2">
        <v>0</v>
      </c>
      <c r="G250" s="2">
        <v>0</v>
      </c>
      <c r="H250" s="2">
        <v>0</v>
      </c>
      <c r="I250" s="2">
        <v>0</v>
      </c>
      <c r="J250" s="2">
        <v>576998.37</v>
      </c>
      <c r="K250">
        <v>381364.73</v>
      </c>
      <c r="L250" s="2">
        <f t="shared" si="6"/>
        <v>195633.64</v>
      </c>
      <c r="M250">
        <f t="shared" si="7"/>
        <v>0</v>
      </c>
    </row>
    <row r="251" spans="1:13" hidden="1" x14ac:dyDescent="0.2">
      <c r="A251" s="34" t="s">
        <v>600</v>
      </c>
      <c r="B251" s="1" t="s">
        <v>601</v>
      </c>
      <c r="C251" s="1" t="s">
        <v>383</v>
      </c>
      <c r="D251" s="13">
        <v>6</v>
      </c>
      <c r="E251" s="2">
        <v>1238968.6800000002</v>
      </c>
      <c r="F251" s="2">
        <v>3817.9500000000003</v>
      </c>
      <c r="G251" s="2">
        <v>0</v>
      </c>
      <c r="H251" s="2">
        <v>132100.67000000001</v>
      </c>
      <c r="I251" s="2">
        <v>0</v>
      </c>
      <c r="J251" s="2">
        <v>1374887.3</v>
      </c>
      <c r="K251">
        <v>765713.17</v>
      </c>
      <c r="L251" s="2">
        <f t="shared" si="6"/>
        <v>609174.13</v>
      </c>
      <c r="M251">
        <f t="shared" si="7"/>
        <v>0</v>
      </c>
    </row>
    <row r="252" spans="1:13" x14ac:dyDescent="0.2">
      <c r="A252" s="34" t="s">
        <v>658</v>
      </c>
      <c r="B252" s="1" t="s">
        <v>659</v>
      </c>
      <c r="C252" s="1" t="s">
        <v>383</v>
      </c>
      <c r="D252" s="13">
        <v>1</v>
      </c>
      <c r="E252" s="2">
        <v>36286.730000000003</v>
      </c>
      <c r="F252" s="2">
        <v>0</v>
      </c>
      <c r="G252" s="2">
        <v>0</v>
      </c>
      <c r="H252" s="2">
        <v>0</v>
      </c>
      <c r="I252" s="2">
        <v>0</v>
      </c>
      <c r="J252" s="2">
        <v>36286.730000000003</v>
      </c>
      <c r="K252">
        <v>67223.740000000005</v>
      </c>
      <c r="L252" s="2">
        <f t="shared" si="6"/>
        <v>-30937.010000000002</v>
      </c>
      <c r="M252">
        <f t="shared" si="7"/>
        <v>1</v>
      </c>
    </row>
    <row r="253" spans="1:13" x14ac:dyDescent="0.2">
      <c r="A253" s="34" t="s">
        <v>773</v>
      </c>
      <c r="B253" s="1" t="s">
        <v>774</v>
      </c>
      <c r="C253" s="1" t="s">
        <v>383</v>
      </c>
      <c r="D253" s="13">
        <v>1</v>
      </c>
      <c r="E253" s="2">
        <v>1320</v>
      </c>
      <c r="F253" s="2">
        <v>0</v>
      </c>
      <c r="G253" s="2">
        <v>0</v>
      </c>
      <c r="H253" s="2">
        <v>0</v>
      </c>
      <c r="I253" s="2">
        <v>0</v>
      </c>
      <c r="J253" s="2">
        <v>1320</v>
      </c>
      <c r="K253">
        <v>39479.699999999997</v>
      </c>
      <c r="L253" s="2">
        <f t="shared" si="6"/>
        <v>-38159.699999999997</v>
      </c>
      <c r="M253">
        <f t="shared" si="7"/>
        <v>1</v>
      </c>
    </row>
    <row r="254" spans="1:13" hidden="1" x14ac:dyDescent="0.2">
      <c r="A254" s="34" t="s">
        <v>949</v>
      </c>
      <c r="B254" s="1" t="s">
        <v>950</v>
      </c>
      <c r="C254" s="1" t="s">
        <v>383</v>
      </c>
      <c r="D254" s="13">
        <v>3</v>
      </c>
      <c r="E254" s="2">
        <v>49929.61</v>
      </c>
      <c r="F254" s="2">
        <v>19005.75</v>
      </c>
      <c r="G254" s="2">
        <v>0</v>
      </c>
      <c r="H254" s="2">
        <v>0</v>
      </c>
      <c r="I254" s="2">
        <v>0</v>
      </c>
      <c r="J254" s="2">
        <v>68935.360000000001</v>
      </c>
      <c r="K254">
        <v>133868.31</v>
      </c>
      <c r="L254" s="2">
        <f t="shared" si="6"/>
        <v>-64932.95</v>
      </c>
      <c r="M254">
        <f t="shared" si="7"/>
        <v>1</v>
      </c>
    </row>
    <row r="255" spans="1:13" hidden="1" x14ac:dyDescent="0.2">
      <c r="A255" s="35">
        <v>46151</v>
      </c>
      <c r="B255" t="s">
        <v>1226</v>
      </c>
      <c r="C255" t="s">
        <v>383</v>
      </c>
      <c r="D255" s="13">
        <v>5</v>
      </c>
      <c r="E255" s="2">
        <v>314877.64</v>
      </c>
      <c r="F255" s="2">
        <v>0</v>
      </c>
      <c r="G255" s="2">
        <v>0</v>
      </c>
      <c r="H255" s="2">
        <v>0</v>
      </c>
      <c r="I255" s="2">
        <v>0</v>
      </c>
      <c r="J255" s="2">
        <v>314877.64</v>
      </c>
      <c r="K255">
        <v>141443.23000000001</v>
      </c>
      <c r="L255" s="2">
        <f t="shared" si="6"/>
        <v>173434.41</v>
      </c>
      <c r="M255">
        <f t="shared" si="7"/>
        <v>0</v>
      </c>
    </row>
    <row r="256" spans="1:13" x14ac:dyDescent="0.2">
      <c r="A256" s="35">
        <v>46177</v>
      </c>
      <c r="B256" t="s">
        <v>1227</v>
      </c>
      <c r="C256" t="s">
        <v>185</v>
      </c>
      <c r="D256" s="13">
        <v>1</v>
      </c>
      <c r="E256" s="2">
        <v>54534.740000000005</v>
      </c>
      <c r="F256" s="2">
        <v>0</v>
      </c>
      <c r="G256" s="2">
        <v>0</v>
      </c>
      <c r="H256" s="2">
        <v>5791.97</v>
      </c>
      <c r="I256" s="2">
        <v>0</v>
      </c>
      <c r="J256" s="2">
        <v>60326.710000000006</v>
      </c>
      <c r="K256">
        <v>45385.97</v>
      </c>
      <c r="L256" s="2">
        <f t="shared" si="6"/>
        <v>14940.740000000005</v>
      </c>
      <c r="M256">
        <f t="shared" si="7"/>
        <v>0</v>
      </c>
    </row>
    <row r="257" spans="1:13" x14ac:dyDescent="0.2">
      <c r="A257" s="35">
        <v>46193</v>
      </c>
      <c r="B257" t="s">
        <v>1228</v>
      </c>
      <c r="C257" t="s">
        <v>708</v>
      </c>
      <c r="D257" s="13">
        <v>1</v>
      </c>
      <c r="E257" s="2"/>
      <c r="F257" s="2"/>
      <c r="G257" s="2"/>
      <c r="H257" s="2"/>
      <c r="I257" s="2"/>
      <c r="J257" s="2">
        <v>0</v>
      </c>
      <c r="K257">
        <v>87898.48</v>
      </c>
      <c r="L257" s="2">
        <f t="shared" si="6"/>
        <v>-87898.48</v>
      </c>
      <c r="M257">
        <f t="shared" si="7"/>
        <v>1</v>
      </c>
    </row>
    <row r="258" spans="1:13" hidden="1" x14ac:dyDescent="0.2">
      <c r="A258" s="34" t="s">
        <v>1061</v>
      </c>
      <c r="B258" s="1" t="s">
        <v>1062</v>
      </c>
      <c r="C258" s="1" t="s">
        <v>708</v>
      </c>
      <c r="D258" s="13">
        <v>2</v>
      </c>
      <c r="E258" s="2">
        <v>44285.279999999999</v>
      </c>
      <c r="F258" s="2">
        <v>0</v>
      </c>
      <c r="G258" s="2">
        <v>0</v>
      </c>
      <c r="H258" s="2">
        <v>8239.44</v>
      </c>
      <c r="I258" s="2">
        <v>0</v>
      </c>
      <c r="J258" s="2">
        <v>52524.72</v>
      </c>
      <c r="K258">
        <v>52286.99</v>
      </c>
      <c r="L258" s="2">
        <f t="shared" ref="L258:L321" si="8">SUM(J258-K258)</f>
        <v>237.7300000000032</v>
      </c>
      <c r="M258">
        <f t="shared" ref="M258:M321" si="9">IF(K258&gt;J258, 1, 0)</f>
        <v>0</v>
      </c>
    </row>
    <row r="259" spans="1:13" hidden="1" x14ac:dyDescent="0.2">
      <c r="A259" s="34" t="s">
        <v>1160</v>
      </c>
      <c r="B259" s="1" t="s">
        <v>1161</v>
      </c>
      <c r="C259" s="1" t="s">
        <v>708</v>
      </c>
      <c r="D259" s="13">
        <v>3</v>
      </c>
      <c r="E259" s="2">
        <v>500</v>
      </c>
      <c r="F259" s="2">
        <v>0</v>
      </c>
      <c r="G259" s="2">
        <v>0</v>
      </c>
      <c r="H259" s="2">
        <v>0</v>
      </c>
      <c r="I259" s="2">
        <v>0</v>
      </c>
      <c r="J259" s="2">
        <v>500</v>
      </c>
      <c r="K259">
        <v>56073.99</v>
      </c>
      <c r="L259" s="2">
        <f t="shared" si="8"/>
        <v>-55573.99</v>
      </c>
      <c r="M259">
        <f t="shared" si="9"/>
        <v>1</v>
      </c>
    </row>
    <row r="260" spans="1:13" hidden="1" x14ac:dyDescent="0.2">
      <c r="A260" s="34" t="s">
        <v>491</v>
      </c>
      <c r="B260" s="1" t="s">
        <v>492</v>
      </c>
      <c r="C260" s="1" t="s">
        <v>262</v>
      </c>
      <c r="D260" s="13">
        <v>3</v>
      </c>
      <c r="E260" s="2">
        <v>9513.7000000000007</v>
      </c>
      <c r="F260" s="2">
        <v>0</v>
      </c>
      <c r="G260" s="2">
        <v>0</v>
      </c>
      <c r="H260" s="2">
        <v>0</v>
      </c>
      <c r="I260" s="2">
        <v>0</v>
      </c>
      <c r="J260" s="2">
        <v>9513.7000000000007</v>
      </c>
      <c r="K260">
        <v>79933.820000000007</v>
      </c>
      <c r="L260" s="2">
        <f t="shared" si="8"/>
        <v>-70420.12000000001</v>
      </c>
      <c r="M260">
        <f t="shared" si="9"/>
        <v>1</v>
      </c>
    </row>
    <row r="261" spans="1:13" hidden="1" x14ac:dyDescent="0.2">
      <c r="A261" s="34" t="s">
        <v>1049</v>
      </c>
      <c r="B261" s="1" t="s">
        <v>1050</v>
      </c>
      <c r="C261" s="1" t="s">
        <v>262</v>
      </c>
      <c r="D261" s="13">
        <v>4</v>
      </c>
      <c r="E261" s="2">
        <v>75773.36</v>
      </c>
      <c r="F261" s="2">
        <v>443.48</v>
      </c>
      <c r="G261" s="2">
        <v>0</v>
      </c>
      <c r="H261" s="2">
        <v>0</v>
      </c>
      <c r="I261" s="2">
        <v>0</v>
      </c>
      <c r="J261" s="2">
        <v>76216.84</v>
      </c>
      <c r="K261">
        <v>139421.26</v>
      </c>
      <c r="L261" s="2">
        <f t="shared" si="8"/>
        <v>-63204.420000000013</v>
      </c>
      <c r="M261">
        <f t="shared" si="9"/>
        <v>1</v>
      </c>
    </row>
    <row r="262" spans="1:13" hidden="1" x14ac:dyDescent="0.2">
      <c r="A262" s="34" t="s">
        <v>813</v>
      </c>
      <c r="B262" s="1" t="s">
        <v>814</v>
      </c>
      <c r="C262" s="1" t="s">
        <v>262</v>
      </c>
      <c r="D262" s="13">
        <v>3</v>
      </c>
      <c r="E262" s="2">
        <v>106418.79</v>
      </c>
      <c r="F262" s="2">
        <v>0</v>
      </c>
      <c r="G262" s="2">
        <v>0</v>
      </c>
      <c r="H262" s="2">
        <v>0</v>
      </c>
      <c r="I262" s="2">
        <v>0</v>
      </c>
      <c r="J262" s="2">
        <v>106418.79</v>
      </c>
      <c r="K262">
        <v>155072.12</v>
      </c>
      <c r="L262" s="2">
        <f t="shared" si="8"/>
        <v>-48653.33</v>
      </c>
      <c r="M262">
        <f t="shared" si="9"/>
        <v>1</v>
      </c>
    </row>
    <row r="263" spans="1:13" hidden="1" x14ac:dyDescent="0.2">
      <c r="A263" s="34" t="s">
        <v>829</v>
      </c>
      <c r="B263" s="1" t="s">
        <v>830</v>
      </c>
      <c r="C263" s="1" t="s">
        <v>262</v>
      </c>
      <c r="D263" s="13">
        <v>3</v>
      </c>
      <c r="E263" s="2">
        <v>173693.47999999998</v>
      </c>
      <c r="F263" s="2">
        <v>0</v>
      </c>
      <c r="G263" s="2">
        <v>0</v>
      </c>
      <c r="H263" s="2">
        <v>0</v>
      </c>
      <c r="I263" s="2">
        <v>0</v>
      </c>
      <c r="J263" s="2">
        <v>173693.47999999998</v>
      </c>
      <c r="K263">
        <v>76945.13</v>
      </c>
      <c r="L263" s="2">
        <f t="shared" si="8"/>
        <v>96748.349999999977</v>
      </c>
      <c r="M263">
        <f t="shared" si="9"/>
        <v>0</v>
      </c>
    </row>
    <row r="264" spans="1:13" hidden="1" x14ac:dyDescent="0.2">
      <c r="A264" s="34" t="s">
        <v>988</v>
      </c>
      <c r="B264" s="1" t="s">
        <v>989</v>
      </c>
      <c r="C264" s="1" t="s">
        <v>262</v>
      </c>
      <c r="D264" s="13">
        <v>3</v>
      </c>
      <c r="E264" s="2">
        <v>3483.19</v>
      </c>
      <c r="F264" s="2">
        <v>555.08000000000004</v>
      </c>
      <c r="G264" s="2">
        <v>0</v>
      </c>
      <c r="H264" s="2">
        <v>58889.950000000004</v>
      </c>
      <c r="I264" s="2">
        <v>0</v>
      </c>
      <c r="J264" s="2">
        <v>62928.22</v>
      </c>
      <c r="K264">
        <v>45478.99</v>
      </c>
      <c r="L264" s="2">
        <f t="shared" si="8"/>
        <v>17449.230000000003</v>
      </c>
      <c r="M264">
        <f t="shared" si="9"/>
        <v>0</v>
      </c>
    </row>
    <row r="265" spans="1:13" hidden="1" x14ac:dyDescent="0.2">
      <c r="A265" s="34" t="s">
        <v>260</v>
      </c>
      <c r="B265" s="1" t="s">
        <v>261</v>
      </c>
      <c r="C265" s="1" t="s">
        <v>262</v>
      </c>
      <c r="D265" s="13">
        <v>3</v>
      </c>
      <c r="E265" s="2">
        <v>133539.04</v>
      </c>
      <c r="F265" s="2">
        <v>0</v>
      </c>
      <c r="G265" s="2">
        <v>0</v>
      </c>
      <c r="H265" s="2">
        <v>0</v>
      </c>
      <c r="I265" s="2">
        <v>0</v>
      </c>
      <c r="J265" s="2">
        <v>133539.04</v>
      </c>
      <c r="K265">
        <v>87497.87</v>
      </c>
      <c r="L265" s="2">
        <f t="shared" si="8"/>
        <v>46041.170000000013</v>
      </c>
      <c r="M265">
        <f t="shared" si="9"/>
        <v>0</v>
      </c>
    </row>
    <row r="266" spans="1:13" hidden="1" x14ac:dyDescent="0.2">
      <c r="A266" s="34" t="s">
        <v>91</v>
      </c>
      <c r="B266" s="1" t="s">
        <v>92</v>
      </c>
      <c r="C266" s="1" t="s">
        <v>93</v>
      </c>
      <c r="D266" s="13">
        <v>3</v>
      </c>
      <c r="E266" s="2">
        <v>294437.43</v>
      </c>
      <c r="F266" s="2">
        <v>0</v>
      </c>
      <c r="G266" s="2">
        <v>0</v>
      </c>
      <c r="H266" s="2">
        <v>0</v>
      </c>
      <c r="I266" s="2">
        <v>0</v>
      </c>
      <c r="J266" s="2">
        <v>294437.43</v>
      </c>
      <c r="K266">
        <v>76980.02</v>
      </c>
      <c r="L266" s="2">
        <f t="shared" si="8"/>
        <v>217457.40999999997</v>
      </c>
      <c r="M266">
        <f t="shared" si="9"/>
        <v>0</v>
      </c>
    </row>
    <row r="267" spans="1:13" x14ac:dyDescent="0.2">
      <c r="A267" s="34" t="s">
        <v>137</v>
      </c>
      <c r="B267" s="1" t="s">
        <v>138</v>
      </c>
      <c r="C267" s="1" t="s">
        <v>93</v>
      </c>
      <c r="D267" s="13">
        <v>1</v>
      </c>
      <c r="E267" s="2">
        <v>86159.72</v>
      </c>
      <c r="F267" s="2">
        <v>63502.25</v>
      </c>
      <c r="G267" s="2">
        <v>0</v>
      </c>
      <c r="H267" s="2">
        <v>0</v>
      </c>
      <c r="I267" s="2">
        <v>0</v>
      </c>
      <c r="J267" s="2">
        <v>149661.97</v>
      </c>
      <c r="K267">
        <v>76832.009999999995</v>
      </c>
      <c r="L267" s="2">
        <f t="shared" si="8"/>
        <v>72829.960000000006</v>
      </c>
      <c r="M267">
        <f t="shared" si="9"/>
        <v>0</v>
      </c>
    </row>
    <row r="268" spans="1:13" hidden="1" x14ac:dyDescent="0.2">
      <c r="A268" s="34" t="s">
        <v>273</v>
      </c>
      <c r="B268" s="1" t="s">
        <v>274</v>
      </c>
      <c r="C268" s="1" t="s">
        <v>93</v>
      </c>
      <c r="D268" s="13">
        <v>3</v>
      </c>
      <c r="E268" s="2">
        <v>0</v>
      </c>
      <c r="F268" s="2">
        <v>91928.290000000008</v>
      </c>
      <c r="G268" s="2">
        <v>0</v>
      </c>
      <c r="H268" s="2">
        <v>0</v>
      </c>
      <c r="I268" s="2">
        <v>0</v>
      </c>
      <c r="J268" s="2">
        <v>91928.290000000008</v>
      </c>
      <c r="K268">
        <v>80651.23</v>
      </c>
      <c r="L268" s="2">
        <f t="shared" si="8"/>
        <v>11277.060000000012</v>
      </c>
      <c r="M268">
        <f t="shared" si="9"/>
        <v>0</v>
      </c>
    </row>
    <row r="269" spans="1:13" x14ac:dyDescent="0.2">
      <c r="A269" s="34" t="s">
        <v>424</v>
      </c>
      <c r="B269" s="1" t="s">
        <v>425</v>
      </c>
      <c r="C269" s="1" t="s">
        <v>93</v>
      </c>
      <c r="D269" s="13">
        <v>1</v>
      </c>
      <c r="E269" s="2">
        <v>101375.20999999999</v>
      </c>
      <c r="F269" s="2">
        <v>0</v>
      </c>
      <c r="G269" s="2">
        <v>0</v>
      </c>
      <c r="H269" s="2">
        <v>0</v>
      </c>
      <c r="I269" s="2">
        <v>0</v>
      </c>
      <c r="J269" s="2">
        <v>101375.20999999999</v>
      </c>
      <c r="K269">
        <v>52299.11</v>
      </c>
      <c r="L269" s="2">
        <f t="shared" si="8"/>
        <v>49076.099999999991</v>
      </c>
      <c r="M269">
        <f t="shared" si="9"/>
        <v>0</v>
      </c>
    </row>
    <row r="270" spans="1:13" hidden="1" x14ac:dyDescent="0.2">
      <c r="A270" s="34" t="s">
        <v>477</v>
      </c>
      <c r="B270" s="1" t="s">
        <v>478</v>
      </c>
      <c r="C270" s="1" t="s">
        <v>93</v>
      </c>
      <c r="D270" s="13">
        <v>4</v>
      </c>
      <c r="E270" s="2">
        <v>455004.43</v>
      </c>
      <c r="F270" s="2">
        <v>0</v>
      </c>
      <c r="G270" s="2">
        <v>0</v>
      </c>
      <c r="H270" s="2">
        <v>0</v>
      </c>
      <c r="I270" s="2">
        <v>0</v>
      </c>
      <c r="J270" s="2">
        <v>455004.43</v>
      </c>
      <c r="K270">
        <v>127672.65</v>
      </c>
      <c r="L270" s="2">
        <f t="shared" si="8"/>
        <v>327331.78000000003</v>
      </c>
      <c r="M270">
        <f t="shared" si="9"/>
        <v>0</v>
      </c>
    </row>
    <row r="271" spans="1:13" hidden="1" x14ac:dyDescent="0.2">
      <c r="A271" s="34" t="s">
        <v>1154</v>
      </c>
      <c r="B271" s="1" t="s">
        <v>1155</v>
      </c>
      <c r="C271" s="1" t="s">
        <v>93</v>
      </c>
      <c r="D271" s="13">
        <v>5</v>
      </c>
      <c r="E271" s="2">
        <v>335835.04000000004</v>
      </c>
      <c r="F271" s="2">
        <v>78497.83</v>
      </c>
      <c r="G271" s="2">
        <v>0</v>
      </c>
      <c r="H271" s="2">
        <v>0</v>
      </c>
      <c r="I271" s="2">
        <v>0</v>
      </c>
      <c r="J271" s="2">
        <v>414332.87000000005</v>
      </c>
      <c r="K271">
        <v>392958.39</v>
      </c>
      <c r="L271" s="2">
        <f t="shared" si="8"/>
        <v>21374.48000000004</v>
      </c>
      <c r="M271">
        <f t="shared" si="9"/>
        <v>0</v>
      </c>
    </row>
    <row r="272" spans="1:13" x14ac:dyDescent="0.2">
      <c r="A272" s="34" t="s">
        <v>1184</v>
      </c>
      <c r="B272" s="1" t="s">
        <v>1185</v>
      </c>
      <c r="C272" s="1" t="s">
        <v>93</v>
      </c>
      <c r="D272" s="13">
        <v>1</v>
      </c>
      <c r="E272" s="2">
        <v>51382.35</v>
      </c>
      <c r="F272" s="2">
        <v>14240.65</v>
      </c>
      <c r="G272" s="2">
        <v>0</v>
      </c>
      <c r="H272" s="2">
        <v>0</v>
      </c>
      <c r="I272" s="2">
        <v>0</v>
      </c>
      <c r="J272" s="2">
        <v>65623</v>
      </c>
      <c r="K272">
        <v>54314.34</v>
      </c>
      <c r="L272" s="2">
        <f t="shared" si="8"/>
        <v>11308.660000000003</v>
      </c>
      <c r="M272">
        <f t="shared" si="9"/>
        <v>0</v>
      </c>
    </row>
    <row r="273" spans="1:13" x14ac:dyDescent="0.2">
      <c r="A273" s="34" t="s">
        <v>148</v>
      </c>
      <c r="B273" s="1" t="s">
        <v>149</v>
      </c>
      <c r="C273" s="1" t="s">
        <v>150</v>
      </c>
      <c r="D273" s="13">
        <v>1</v>
      </c>
      <c r="E273" s="2">
        <v>7998.3</v>
      </c>
      <c r="F273" s="2">
        <v>0</v>
      </c>
      <c r="G273" s="2">
        <v>0</v>
      </c>
      <c r="H273" s="2">
        <v>0</v>
      </c>
      <c r="I273" s="2">
        <v>0</v>
      </c>
      <c r="J273" s="2">
        <v>7998.3</v>
      </c>
      <c r="K273">
        <v>75042.39</v>
      </c>
      <c r="L273" s="2">
        <f t="shared" si="8"/>
        <v>-67044.09</v>
      </c>
      <c r="M273">
        <f t="shared" si="9"/>
        <v>1</v>
      </c>
    </row>
    <row r="274" spans="1:13" hidden="1" x14ac:dyDescent="0.2">
      <c r="A274" s="34" t="s">
        <v>279</v>
      </c>
      <c r="B274" s="1" t="s">
        <v>280</v>
      </c>
      <c r="C274" s="1" t="s">
        <v>150</v>
      </c>
      <c r="D274" s="13">
        <v>2</v>
      </c>
      <c r="E274" s="2">
        <v>134234.79</v>
      </c>
      <c r="F274" s="2">
        <v>9000</v>
      </c>
      <c r="G274" s="2">
        <v>0</v>
      </c>
      <c r="H274" s="2">
        <v>0</v>
      </c>
      <c r="I274" s="2">
        <v>0</v>
      </c>
      <c r="J274" s="2">
        <v>143234.79</v>
      </c>
      <c r="K274">
        <v>83759.350000000006</v>
      </c>
      <c r="L274" s="2">
        <f t="shared" si="8"/>
        <v>59475.44</v>
      </c>
      <c r="M274">
        <f t="shared" si="9"/>
        <v>0</v>
      </c>
    </row>
    <row r="275" spans="1:13" hidden="1" x14ac:dyDescent="0.2">
      <c r="A275" s="34" t="s">
        <v>351</v>
      </c>
      <c r="B275" s="1" t="s">
        <v>352</v>
      </c>
      <c r="C275" s="1" t="s">
        <v>150</v>
      </c>
      <c r="D275" s="13">
        <v>2</v>
      </c>
      <c r="E275" s="2">
        <v>62649.61</v>
      </c>
      <c r="F275" s="2">
        <v>6719.42</v>
      </c>
      <c r="G275" s="2">
        <v>0</v>
      </c>
      <c r="H275" s="2">
        <v>20875.93</v>
      </c>
      <c r="I275" s="2">
        <v>0</v>
      </c>
      <c r="J275" s="2">
        <v>90244.959999999992</v>
      </c>
      <c r="K275">
        <v>66914.570000000007</v>
      </c>
      <c r="L275" s="2">
        <f t="shared" si="8"/>
        <v>23330.389999999985</v>
      </c>
      <c r="M275">
        <f t="shared" si="9"/>
        <v>0</v>
      </c>
    </row>
    <row r="276" spans="1:13" x14ac:dyDescent="0.2">
      <c r="A276" s="34" t="s">
        <v>101</v>
      </c>
      <c r="B276" s="1" t="s">
        <v>102</v>
      </c>
      <c r="C276" s="1" t="s">
        <v>103</v>
      </c>
      <c r="D276" s="13">
        <v>1</v>
      </c>
      <c r="E276" s="2">
        <v>4088.65</v>
      </c>
      <c r="F276" s="2">
        <v>0</v>
      </c>
      <c r="G276" s="2">
        <v>0</v>
      </c>
      <c r="H276" s="2">
        <v>0</v>
      </c>
      <c r="I276" s="2">
        <v>0</v>
      </c>
      <c r="J276" s="2">
        <v>4088.65</v>
      </c>
      <c r="K276">
        <v>88253.55</v>
      </c>
      <c r="L276" s="2">
        <f t="shared" si="8"/>
        <v>-84164.900000000009</v>
      </c>
      <c r="M276">
        <f t="shared" si="9"/>
        <v>1</v>
      </c>
    </row>
    <row r="277" spans="1:13" hidden="1" x14ac:dyDescent="0.2">
      <c r="A277" s="34" t="s">
        <v>316</v>
      </c>
      <c r="B277" s="1" t="s">
        <v>317</v>
      </c>
      <c r="C277" s="1" t="s">
        <v>103</v>
      </c>
      <c r="D277" s="13">
        <v>2</v>
      </c>
      <c r="E277" s="2">
        <v>0</v>
      </c>
      <c r="F277" s="2">
        <v>30900</v>
      </c>
      <c r="G277" s="2">
        <v>0</v>
      </c>
      <c r="H277" s="2">
        <v>16000</v>
      </c>
      <c r="I277" s="2">
        <v>0</v>
      </c>
      <c r="J277" s="2">
        <v>46900</v>
      </c>
      <c r="K277">
        <v>53959.25</v>
      </c>
      <c r="L277" s="2">
        <f t="shared" si="8"/>
        <v>-7059.25</v>
      </c>
      <c r="M277">
        <f t="shared" si="9"/>
        <v>1</v>
      </c>
    </row>
    <row r="278" spans="1:13" x14ac:dyDescent="0.2">
      <c r="A278" s="34" t="s">
        <v>990</v>
      </c>
      <c r="B278" s="1" t="s">
        <v>991</v>
      </c>
      <c r="C278" s="1" t="s">
        <v>103</v>
      </c>
      <c r="D278" s="13">
        <v>1</v>
      </c>
      <c r="E278" s="2">
        <v>63330.68</v>
      </c>
      <c r="F278" s="2">
        <v>0</v>
      </c>
      <c r="G278" s="2">
        <v>0</v>
      </c>
      <c r="H278" s="2">
        <v>0</v>
      </c>
      <c r="I278" s="2">
        <v>0</v>
      </c>
      <c r="J278" s="2">
        <v>63330.68</v>
      </c>
      <c r="K278">
        <v>46048.75</v>
      </c>
      <c r="L278" s="2">
        <f t="shared" si="8"/>
        <v>17281.93</v>
      </c>
      <c r="M278">
        <f t="shared" si="9"/>
        <v>0</v>
      </c>
    </row>
    <row r="279" spans="1:13" hidden="1" x14ac:dyDescent="0.2">
      <c r="A279" s="34" t="s">
        <v>1087</v>
      </c>
      <c r="B279" s="1" t="s">
        <v>1088</v>
      </c>
      <c r="C279" s="1" t="s">
        <v>103</v>
      </c>
      <c r="D279" s="13">
        <v>2</v>
      </c>
      <c r="E279" s="2">
        <v>0</v>
      </c>
      <c r="F279" s="2">
        <v>6115.9400000000005</v>
      </c>
      <c r="G279" s="2">
        <v>0</v>
      </c>
      <c r="H279" s="2">
        <v>0</v>
      </c>
      <c r="I279" s="2">
        <v>0</v>
      </c>
      <c r="J279" s="2">
        <v>6115.9400000000005</v>
      </c>
      <c r="K279">
        <v>59471.78</v>
      </c>
      <c r="L279" s="2">
        <f t="shared" si="8"/>
        <v>-53355.839999999997</v>
      </c>
      <c r="M279">
        <f t="shared" si="9"/>
        <v>1</v>
      </c>
    </row>
    <row r="280" spans="1:13" x14ac:dyDescent="0.2">
      <c r="A280" s="34" t="s">
        <v>926</v>
      </c>
      <c r="B280" s="1" t="s">
        <v>927</v>
      </c>
      <c r="C280" s="1" t="s">
        <v>311</v>
      </c>
      <c r="D280" s="13">
        <v>1</v>
      </c>
      <c r="E280" s="2">
        <v>23209.23</v>
      </c>
      <c r="F280" s="2">
        <v>87991.44</v>
      </c>
      <c r="G280" s="2">
        <v>0</v>
      </c>
      <c r="H280" s="2">
        <v>0</v>
      </c>
      <c r="I280" s="2">
        <v>0</v>
      </c>
      <c r="J280" s="2">
        <v>111200.67</v>
      </c>
      <c r="K280">
        <v>65521.02</v>
      </c>
      <c r="L280" s="2">
        <f t="shared" si="8"/>
        <v>45679.65</v>
      </c>
      <c r="M280">
        <f t="shared" si="9"/>
        <v>0</v>
      </c>
    </row>
    <row r="281" spans="1:13" x14ac:dyDescent="0.2">
      <c r="A281" s="34" t="s">
        <v>934</v>
      </c>
      <c r="B281" s="1" t="s">
        <v>935</v>
      </c>
      <c r="C281" s="1" t="s">
        <v>311</v>
      </c>
      <c r="D281" s="13">
        <v>1</v>
      </c>
      <c r="E281" s="2">
        <v>148640.58000000002</v>
      </c>
      <c r="F281" s="2">
        <v>5455.8300000000008</v>
      </c>
      <c r="G281" s="2">
        <v>0</v>
      </c>
      <c r="H281" s="2">
        <v>0</v>
      </c>
      <c r="I281" s="2">
        <v>1054</v>
      </c>
      <c r="J281" s="2">
        <v>155150.41</v>
      </c>
      <c r="K281">
        <v>96205.03</v>
      </c>
      <c r="L281" s="2">
        <f t="shared" si="8"/>
        <v>58945.380000000005</v>
      </c>
      <c r="M281">
        <f t="shared" si="9"/>
        <v>0</v>
      </c>
    </row>
    <row r="282" spans="1:13" hidden="1" x14ac:dyDescent="0.2">
      <c r="A282" s="34" t="s">
        <v>191</v>
      </c>
      <c r="B282" s="1" t="s">
        <v>192</v>
      </c>
      <c r="C282" s="1" t="s">
        <v>193</v>
      </c>
      <c r="D282" s="13">
        <v>2</v>
      </c>
      <c r="E282" s="2">
        <v>15870.25</v>
      </c>
      <c r="F282" s="2">
        <v>0</v>
      </c>
      <c r="G282" s="2">
        <v>0</v>
      </c>
      <c r="H282" s="2">
        <v>0</v>
      </c>
      <c r="I282" s="2">
        <v>0</v>
      </c>
      <c r="J282" s="2">
        <v>15870.25</v>
      </c>
      <c r="K282">
        <v>47584.33</v>
      </c>
      <c r="L282" s="2">
        <f t="shared" si="8"/>
        <v>-31714.080000000002</v>
      </c>
      <c r="M282">
        <f t="shared" si="9"/>
        <v>1</v>
      </c>
    </row>
    <row r="283" spans="1:13" x14ac:dyDescent="0.2">
      <c r="A283" s="34" t="s">
        <v>289</v>
      </c>
      <c r="B283" s="1" t="s">
        <v>290</v>
      </c>
      <c r="C283" s="1" t="s">
        <v>193</v>
      </c>
      <c r="D283" s="13">
        <v>1</v>
      </c>
      <c r="E283" s="2">
        <v>3738.07</v>
      </c>
      <c r="F283" s="2">
        <v>0</v>
      </c>
      <c r="G283" s="2">
        <v>0</v>
      </c>
      <c r="H283" s="2">
        <v>0</v>
      </c>
      <c r="I283" s="2">
        <v>0</v>
      </c>
      <c r="J283" s="2">
        <v>3738.07</v>
      </c>
      <c r="K283">
        <v>45776.92</v>
      </c>
      <c r="L283" s="2">
        <f t="shared" si="8"/>
        <v>-42038.85</v>
      </c>
      <c r="M283">
        <f t="shared" si="9"/>
        <v>1</v>
      </c>
    </row>
    <row r="284" spans="1:13" x14ac:dyDescent="0.2">
      <c r="A284" s="34" t="s">
        <v>1204</v>
      </c>
      <c r="B284" s="1" t="s">
        <v>1205</v>
      </c>
      <c r="C284" s="1" t="s">
        <v>193</v>
      </c>
      <c r="D284" s="13">
        <v>1</v>
      </c>
      <c r="E284" s="2">
        <v>88712.44</v>
      </c>
      <c r="F284" s="2">
        <v>0</v>
      </c>
      <c r="G284" s="2">
        <v>0</v>
      </c>
      <c r="H284" s="2">
        <v>0</v>
      </c>
      <c r="I284" s="2">
        <v>0</v>
      </c>
      <c r="J284" s="2">
        <v>88712.44</v>
      </c>
      <c r="K284">
        <v>54069.64</v>
      </c>
      <c r="L284" s="2">
        <f t="shared" si="8"/>
        <v>34642.800000000003</v>
      </c>
      <c r="M284">
        <f t="shared" si="9"/>
        <v>0</v>
      </c>
    </row>
    <row r="285" spans="1:13" hidden="1" x14ac:dyDescent="0.2">
      <c r="A285" s="34" t="s">
        <v>1258</v>
      </c>
      <c r="B285" s="1" t="s">
        <v>1231</v>
      </c>
      <c r="C285" s="1" t="s">
        <v>98</v>
      </c>
      <c r="D285" s="13">
        <v>5</v>
      </c>
      <c r="E285" s="2"/>
      <c r="F285" s="2"/>
      <c r="G285" s="2"/>
      <c r="H285" s="2"/>
      <c r="I285" s="2"/>
      <c r="J285" s="2">
        <v>0</v>
      </c>
      <c r="K285">
        <v>46607.66</v>
      </c>
      <c r="L285" s="2">
        <f t="shared" si="8"/>
        <v>-46607.66</v>
      </c>
      <c r="M285">
        <f t="shared" si="9"/>
        <v>1</v>
      </c>
    </row>
    <row r="286" spans="1:13" hidden="1" x14ac:dyDescent="0.2">
      <c r="A286" s="34" t="s">
        <v>536</v>
      </c>
      <c r="B286" s="1" t="s">
        <v>537</v>
      </c>
      <c r="C286" s="1" t="s">
        <v>98</v>
      </c>
      <c r="D286" s="13">
        <v>5</v>
      </c>
      <c r="E286" s="2">
        <v>144719.66</v>
      </c>
      <c r="F286" s="2">
        <v>0</v>
      </c>
      <c r="G286" s="2">
        <v>0</v>
      </c>
      <c r="H286" s="2">
        <v>0</v>
      </c>
      <c r="I286" s="2">
        <v>0</v>
      </c>
      <c r="J286" s="2">
        <v>144719.66</v>
      </c>
      <c r="K286">
        <v>52726.04</v>
      </c>
      <c r="L286" s="2">
        <f t="shared" si="8"/>
        <v>91993.62</v>
      </c>
      <c r="M286">
        <f t="shared" si="9"/>
        <v>0</v>
      </c>
    </row>
    <row r="287" spans="1:13" hidden="1" x14ac:dyDescent="0.2">
      <c r="A287" s="34" t="s">
        <v>854</v>
      </c>
      <c r="B287" s="1" t="s">
        <v>855</v>
      </c>
      <c r="C287" s="1" t="s">
        <v>98</v>
      </c>
      <c r="D287" s="13">
        <v>5</v>
      </c>
      <c r="E287" s="2">
        <v>321223.89000000007</v>
      </c>
      <c r="F287" s="2">
        <v>0</v>
      </c>
      <c r="G287" s="2">
        <v>0</v>
      </c>
      <c r="H287" s="2">
        <v>0</v>
      </c>
      <c r="I287" s="2">
        <v>0</v>
      </c>
      <c r="J287" s="2">
        <v>321223.89000000007</v>
      </c>
      <c r="K287">
        <v>173181.76</v>
      </c>
      <c r="L287" s="2">
        <f t="shared" si="8"/>
        <v>148042.13000000006</v>
      </c>
      <c r="M287">
        <f t="shared" si="9"/>
        <v>0</v>
      </c>
    </row>
    <row r="288" spans="1:13" hidden="1" x14ac:dyDescent="0.2">
      <c r="A288" s="34" t="s">
        <v>858</v>
      </c>
      <c r="B288" s="1" t="s">
        <v>859</v>
      </c>
      <c r="C288" s="1" t="s">
        <v>98</v>
      </c>
      <c r="D288" s="13">
        <v>6</v>
      </c>
      <c r="E288" s="2">
        <v>1158385.8</v>
      </c>
      <c r="F288" s="2">
        <v>0</v>
      </c>
      <c r="G288" s="2">
        <v>0</v>
      </c>
      <c r="H288" s="2">
        <v>0</v>
      </c>
      <c r="I288" s="2">
        <v>0</v>
      </c>
      <c r="J288" s="2">
        <v>1158385.8</v>
      </c>
      <c r="K288">
        <v>99711.34</v>
      </c>
      <c r="L288" s="2">
        <f t="shared" si="8"/>
        <v>1058674.46</v>
      </c>
      <c r="M288">
        <f t="shared" si="9"/>
        <v>0</v>
      </c>
    </row>
    <row r="289" spans="1:13" hidden="1" x14ac:dyDescent="0.2">
      <c r="A289" s="34" t="s">
        <v>920</v>
      </c>
      <c r="B289" s="1" t="s">
        <v>921</v>
      </c>
      <c r="C289" s="1" t="s">
        <v>98</v>
      </c>
      <c r="D289" s="13">
        <v>5</v>
      </c>
      <c r="E289" s="2">
        <v>70420.820000000007</v>
      </c>
      <c r="F289" s="2">
        <v>0</v>
      </c>
      <c r="G289" s="2">
        <v>0</v>
      </c>
      <c r="H289" s="2">
        <v>0</v>
      </c>
      <c r="I289" s="2">
        <v>0</v>
      </c>
      <c r="J289" s="2">
        <v>70420.820000000007</v>
      </c>
      <c r="K289">
        <v>29910.31</v>
      </c>
      <c r="L289" s="2">
        <f t="shared" si="8"/>
        <v>40510.510000000009</v>
      </c>
      <c r="M289">
        <f t="shared" si="9"/>
        <v>0</v>
      </c>
    </row>
    <row r="290" spans="1:13" hidden="1" x14ac:dyDescent="0.2">
      <c r="A290" s="34" t="s">
        <v>977</v>
      </c>
      <c r="B290" s="1" t="s">
        <v>978</v>
      </c>
      <c r="C290" s="1" t="s">
        <v>98</v>
      </c>
      <c r="D290" s="13">
        <v>6</v>
      </c>
      <c r="E290" s="2">
        <v>677884.79</v>
      </c>
      <c r="F290" s="2">
        <v>0</v>
      </c>
      <c r="G290" s="2">
        <v>0</v>
      </c>
      <c r="H290" s="2">
        <v>0</v>
      </c>
      <c r="I290" s="2">
        <v>0</v>
      </c>
      <c r="J290" s="2">
        <v>677884.79</v>
      </c>
      <c r="K290">
        <v>221538.05</v>
      </c>
      <c r="L290" s="2">
        <f t="shared" si="8"/>
        <v>456346.74000000005</v>
      </c>
      <c r="M290">
        <f t="shared" si="9"/>
        <v>0</v>
      </c>
    </row>
    <row r="291" spans="1:13" x14ac:dyDescent="0.2">
      <c r="A291" s="34" t="s">
        <v>41</v>
      </c>
      <c r="B291" s="1" t="s">
        <v>42</v>
      </c>
      <c r="C291" s="1" t="s">
        <v>43</v>
      </c>
      <c r="D291" s="13">
        <v>1</v>
      </c>
      <c r="E291" s="2">
        <v>0</v>
      </c>
      <c r="F291" s="2">
        <v>59319.75</v>
      </c>
      <c r="G291" s="2">
        <v>0</v>
      </c>
      <c r="H291" s="2">
        <v>0</v>
      </c>
      <c r="I291" s="2">
        <v>0</v>
      </c>
      <c r="J291" s="2">
        <v>59319.75</v>
      </c>
      <c r="K291">
        <v>41448.03</v>
      </c>
      <c r="L291" s="2">
        <f t="shared" si="8"/>
        <v>17871.72</v>
      </c>
      <c r="M291">
        <f t="shared" si="9"/>
        <v>0</v>
      </c>
    </row>
    <row r="292" spans="1:13" hidden="1" x14ac:dyDescent="0.2">
      <c r="A292" s="34" t="s">
        <v>53</v>
      </c>
      <c r="B292" s="1" t="s">
        <v>54</v>
      </c>
      <c r="C292" s="1" t="s">
        <v>43</v>
      </c>
      <c r="D292" s="13">
        <v>2</v>
      </c>
      <c r="E292" s="2">
        <v>12974.9</v>
      </c>
      <c r="F292" s="2">
        <v>0</v>
      </c>
      <c r="G292" s="2">
        <v>0</v>
      </c>
      <c r="H292" s="2">
        <v>0</v>
      </c>
      <c r="I292" s="2">
        <v>0</v>
      </c>
      <c r="J292" s="2">
        <v>12974.9</v>
      </c>
      <c r="K292">
        <v>57346.080000000002</v>
      </c>
      <c r="L292" s="2">
        <f t="shared" si="8"/>
        <v>-44371.18</v>
      </c>
      <c r="M292">
        <f t="shared" si="9"/>
        <v>1</v>
      </c>
    </row>
    <row r="293" spans="1:13" hidden="1" x14ac:dyDescent="0.2">
      <c r="A293" s="34" t="s">
        <v>448</v>
      </c>
      <c r="B293" s="1" t="s">
        <v>449</v>
      </c>
      <c r="C293" s="1" t="s">
        <v>43</v>
      </c>
      <c r="D293" s="13">
        <v>2</v>
      </c>
      <c r="E293" s="2">
        <v>12044.3</v>
      </c>
      <c r="F293" s="2">
        <v>0</v>
      </c>
      <c r="G293" s="2">
        <v>0</v>
      </c>
      <c r="H293" s="2">
        <v>0</v>
      </c>
      <c r="I293" s="2">
        <v>0</v>
      </c>
      <c r="J293" s="2">
        <v>12044.3</v>
      </c>
      <c r="K293">
        <v>38428.879999999997</v>
      </c>
      <c r="L293" s="2">
        <f t="shared" si="8"/>
        <v>-26384.579999999998</v>
      </c>
      <c r="M293">
        <f t="shared" si="9"/>
        <v>1</v>
      </c>
    </row>
    <row r="294" spans="1:13" x14ac:dyDescent="0.2">
      <c r="A294" s="34" t="s">
        <v>738</v>
      </c>
      <c r="B294" s="1" t="s">
        <v>739</v>
      </c>
      <c r="C294" s="1" t="s">
        <v>43</v>
      </c>
      <c r="D294" s="13">
        <v>1</v>
      </c>
      <c r="E294" s="2">
        <v>119079.01000000004</v>
      </c>
      <c r="F294" s="2">
        <v>500</v>
      </c>
      <c r="G294" s="2">
        <v>0</v>
      </c>
      <c r="H294" s="2">
        <v>0</v>
      </c>
      <c r="I294" s="2">
        <v>0</v>
      </c>
      <c r="J294" s="2">
        <v>119579.01000000004</v>
      </c>
      <c r="K294">
        <v>42766.48</v>
      </c>
      <c r="L294" s="2">
        <f t="shared" si="8"/>
        <v>76812.530000000028</v>
      </c>
      <c r="M294">
        <f t="shared" si="9"/>
        <v>0</v>
      </c>
    </row>
    <row r="295" spans="1:13" hidden="1" x14ac:dyDescent="0.2">
      <c r="A295" s="34" t="s">
        <v>1069</v>
      </c>
      <c r="B295" s="1" t="s">
        <v>1070</v>
      </c>
      <c r="C295" s="1" t="s">
        <v>43</v>
      </c>
      <c r="D295" s="13">
        <v>2</v>
      </c>
      <c r="E295" s="2">
        <v>0</v>
      </c>
      <c r="F295" s="2">
        <v>88190.599999999991</v>
      </c>
      <c r="G295" s="2">
        <v>0</v>
      </c>
      <c r="H295" s="2">
        <v>0</v>
      </c>
      <c r="I295" s="2">
        <v>0</v>
      </c>
      <c r="J295" s="2">
        <v>88190.599999999991</v>
      </c>
      <c r="K295">
        <v>44504.89</v>
      </c>
      <c r="L295" s="2">
        <f t="shared" si="8"/>
        <v>43685.709999999992</v>
      </c>
      <c r="M295">
        <f t="shared" si="9"/>
        <v>0</v>
      </c>
    </row>
    <row r="296" spans="1:13" hidden="1" x14ac:dyDescent="0.2">
      <c r="A296" s="34" t="s">
        <v>83</v>
      </c>
      <c r="B296" s="1" t="s">
        <v>84</v>
      </c>
      <c r="C296" s="1" t="s">
        <v>85</v>
      </c>
      <c r="D296" s="13">
        <v>3</v>
      </c>
      <c r="E296" s="2">
        <v>732.25</v>
      </c>
      <c r="F296" s="2">
        <v>3860.17</v>
      </c>
      <c r="G296" s="2">
        <v>0</v>
      </c>
      <c r="H296" s="2">
        <v>8706.35</v>
      </c>
      <c r="I296" s="2">
        <v>0</v>
      </c>
      <c r="J296" s="2">
        <v>13298.77</v>
      </c>
      <c r="K296">
        <v>39747.089999999997</v>
      </c>
      <c r="L296" s="2">
        <f t="shared" si="8"/>
        <v>-26448.319999999996</v>
      </c>
      <c r="M296">
        <f t="shared" si="9"/>
        <v>1</v>
      </c>
    </row>
    <row r="297" spans="1:13" hidden="1" x14ac:dyDescent="0.2">
      <c r="A297" s="34" t="s">
        <v>238</v>
      </c>
      <c r="B297" s="1" t="s">
        <v>239</v>
      </c>
      <c r="C297" s="1" t="s">
        <v>85</v>
      </c>
      <c r="D297" s="13">
        <v>2</v>
      </c>
      <c r="E297" s="2">
        <v>76597.040000000008</v>
      </c>
      <c r="F297" s="2">
        <v>0</v>
      </c>
      <c r="G297" s="2">
        <v>0</v>
      </c>
      <c r="H297" s="2">
        <v>16762.689999999999</v>
      </c>
      <c r="I297" s="2">
        <v>0</v>
      </c>
      <c r="J297" s="2">
        <v>93359.73000000001</v>
      </c>
      <c r="K297">
        <v>60366.99</v>
      </c>
      <c r="L297" s="2">
        <f t="shared" si="8"/>
        <v>32992.740000000013</v>
      </c>
      <c r="M297">
        <f t="shared" si="9"/>
        <v>0</v>
      </c>
    </row>
    <row r="298" spans="1:13" hidden="1" x14ac:dyDescent="0.2">
      <c r="A298" s="34" t="s">
        <v>815</v>
      </c>
      <c r="B298" s="1" t="s">
        <v>814</v>
      </c>
      <c r="C298" s="1" t="s">
        <v>85</v>
      </c>
      <c r="D298" s="13">
        <v>3</v>
      </c>
      <c r="E298" s="2">
        <v>25011.279999999999</v>
      </c>
      <c r="F298" s="2">
        <v>5234.3599999999997</v>
      </c>
      <c r="G298" s="2">
        <v>0</v>
      </c>
      <c r="H298" s="2">
        <v>4190.67</v>
      </c>
      <c r="I298" s="2">
        <v>0</v>
      </c>
      <c r="J298" s="2">
        <v>34436.31</v>
      </c>
      <c r="K298">
        <v>58654.94</v>
      </c>
      <c r="L298" s="2">
        <f t="shared" si="8"/>
        <v>-24218.630000000005</v>
      </c>
      <c r="M298">
        <f t="shared" si="9"/>
        <v>1</v>
      </c>
    </row>
    <row r="299" spans="1:13" hidden="1" x14ac:dyDescent="0.2">
      <c r="A299" s="34" t="s">
        <v>142</v>
      </c>
      <c r="B299" s="1" t="s">
        <v>143</v>
      </c>
      <c r="C299" s="1" t="s">
        <v>144</v>
      </c>
      <c r="D299" s="13">
        <v>5</v>
      </c>
      <c r="E299" s="2">
        <v>334714.87</v>
      </c>
      <c r="F299" s="2">
        <v>0</v>
      </c>
      <c r="G299" s="2">
        <v>0</v>
      </c>
      <c r="H299" s="2">
        <v>0</v>
      </c>
      <c r="I299" s="2">
        <v>0</v>
      </c>
      <c r="J299" s="2">
        <v>334714.87</v>
      </c>
      <c r="K299">
        <v>168086.62</v>
      </c>
      <c r="L299" s="2">
        <f t="shared" si="8"/>
        <v>166628.25</v>
      </c>
      <c r="M299">
        <f t="shared" si="9"/>
        <v>0</v>
      </c>
    </row>
    <row r="300" spans="1:13" hidden="1" x14ac:dyDescent="0.2">
      <c r="A300" s="34" t="s">
        <v>198</v>
      </c>
      <c r="B300" s="1" t="s">
        <v>199</v>
      </c>
      <c r="C300" s="1" t="s">
        <v>144</v>
      </c>
      <c r="D300" s="13">
        <v>3</v>
      </c>
      <c r="E300" s="2">
        <v>9372.3100000000013</v>
      </c>
      <c r="F300" s="2">
        <v>81785.73000000001</v>
      </c>
      <c r="G300" s="2">
        <v>0</v>
      </c>
      <c r="H300" s="2">
        <v>0</v>
      </c>
      <c r="I300" s="2">
        <v>0</v>
      </c>
      <c r="J300" s="2">
        <v>91158.040000000008</v>
      </c>
      <c r="K300">
        <v>108303.51</v>
      </c>
      <c r="L300" s="2">
        <f t="shared" si="8"/>
        <v>-17145.469999999987</v>
      </c>
      <c r="M300">
        <f t="shared" si="9"/>
        <v>1</v>
      </c>
    </row>
    <row r="301" spans="1:13" hidden="1" x14ac:dyDescent="0.2">
      <c r="A301" s="34" t="s">
        <v>852</v>
      </c>
      <c r="B301" s="1" t="s">
        <v>853</v>
      </c>
      <c r="C301" s="1" t="s">
        <v>144</v>
      </c>
      <c r="D301" s="13">
        <v>6</v>
      </c>
      <c r="E301" s="2">
        <v>2721029.1000000006</v>
      </c>
      <c r="F301" s="2">
        <v>0</v>
      </c>
      <c r="G301" s="2">
        <v>0</v>
      </c>
      <c r="H301" s="2">
        <v>0</v>
      </c>
      <c r="I301" s="2">
        <v>0</v>
      </c>
      <c r="J301" s="2">
        <v>2721029.1000000006</v>
      </c>
      <c r="K301">
        <v>29889.47</v>
      </c>
      <c r="L301" s="2">
        <f t="shared" si="8"/>
        <v>2691139.6300000004</v>
      </c>
      <c r="M301">
        <f t="shared" si="9"/>
        <v>0</v>
      </c>
    </row>
    <row r="302" spans="1:13" hidden="1" x14ac:dyDescent="0.2">
      <c r="A302" s="35">
        <v>46789</v>
      </c>
      <c r="B302" t="s">
        <v>1232</v>
      </c>
      <c r="C302" t="s">
        <v>677</v>
      </c>
      <c r="D302" s="13">
        <v>3</v>
      </c>
      <c r="E302" s="2"/>
      <c r="F302" s="2"/>
      <c r="G302" s="2"/>
      <c r="H302" s="2"/>
      <c r="I302" s="2"/>
      <c r="J302" s="2">
        <v>0</v>
      </c>
      <c r="K302">
        <v>70792.72</v>
      </c>
      <c r="L302" s="2">
        <f t="shared" si="8"/>
        <v>-70792.72</v>
      </c>
      <c r="M302">
        <f t="shared" si="9"/>
        <v>1</v>
      </c>
    </row>
    <row r="303" spans="1:13" x14ac:dyDescent="0.2">
      <c r="A303" s="34" t="s">
        <v>675</v>
      </c>
      <c r="B303" s="1" t="s">
        <v>676</v>
      </c>
      <c r="C303" s="1" t="s">
        <v>677</v>
      </c>
      <c r="D303" s="13">
        <v>1</v>
      </c>
      <c r="E303" s="2">
        <v>69224.31</v>
      </c>
      <c r="F303" s="2">
        <v>0</v>
      </c>
      <c r="G303" s="2">
        <v>0</v>
      </c>
      <c r="H303" s="2">
        <v>0</v>
      </c>
      <c r="I303" s="2">
        <v>0</v>
      </c>
      <c r="J303" s="2">
        <v>69224.31</v>
      </c>
      <c r="K303">
        <v>57129.69</v>
      </c>
      <c r="L303" s="2">
        <f t="shared" si="8"/>
        <v>12094.619999999995</v>
      </c>
      <c r="M303">
        <f t="shared" si="9"/>
        <v>0</v>
      </c>
    </row>
    <row r="304" spans="1:13" hidden="1" x14ac:dyDescent="0.2">
      <c r="A304" s="34" t="s">
        <v>880</v>
      </c>
      <c r="B304" s="1" t="s">
        <v>881</v>
      </c>
      <c r="C304" s="1" t="s">
        <v>677</v>
      </c>
      <c r="D304" s="13">
        <v>5</v>
      </c>
      <c r="E304" s="2">
        <v>210219.31000000003</v>
      </c>
      <c r="F304" s="2">
        <v>0</v>
      </c>
      <c r="G304" s="2">
        <v>0</v>
      </c>
      <c r="H304" s="2">
        <v>0</v>
      </c>
      <c r="I304" s="2">
        <v>0</v>
      </c>
      <c r="J304" s="2">
        <v>210219.31000000003</v>
      </c>
      <c r="K304">
        <v>85342.22</v>
      </c>
      <c r="L304" s="2">
        <f t="shared" si="8"/>
        <v>124877.09000000003</v>
      </c>
      <c r="M304">
        <f t="shared" si="9"/>
        <v>0</v>
      </c>
    </row>
    <row r="305" spans="1:13" hidden="1" x14ac:dyDescent="0.2">
      <c r="A305" s="34" t="s">
        <v>1109</v>
      </c>
      <c r="B305" s="1" t="s">
        <v>1110</v>
      </c>
      <c r="C305" s="1" t="s">
        <v>677</v>
      </c>
      <c r="D305" s="13">
        <v>3</v>
      </c>
      <c r="E305" s="2">
        <v>96163.46</v>
      </c>
      <c r="F305" s="2">
        <v>0</v>
      </c>
      <c r="G305" s="2">
        <v>0</v>
      </c>
      <c r="H305" s="2">
        <v>0</v>
      </c>
      <c r="I305" s="2">
        <v>0</v>
      </c>
      <c r="J305" s="2">
        <v>96163.46</v>
      </c>
      <c r="K305">
        <v>87791.12</v>
      </c>
      <c r="L305" s="2">
        <f t="shared" si="8"/>
        <v>8372.3400000000111</v>
      </c>
      <c r="M305">
        <f t="shared" si="9"/>
        <v>0</v>
      </c>
    </row>
    <row r="306" spans="1:13" hidden="1" x14ac:dyDescent="0.2">
      <c r="A306" s="34" t="s">
        <v>32</v>
      </c>
      <c r="B306" s="1" t="s">
        <v>33</v>
      </c>
      <c r="C306" s="1" t="s">
        <v>34</v>
      </c>
      <c r="D306" s="13">
        <v>2</v>
      </c>
      <c r="E306" s="2">
        <v>0</v>
      </c>
      <c r="F306" s="2">
        <v>0</v>
      </c>
      <c r="G306" s="2">
        <v>0</v>
      </c>
      <c r="H306" s="2">
        <v>14976.470000000001</v>
      </c>
      <c r="I306" s="2">
        <v>0</v>
      </c>
      <c r="J306" s="2">
        <v>14976.470000000001</v>
      </c>
      <c r="K306">
        <v>75115.06</v>
      </c>
      <c r="L306" s="2">
        <f t="shared" si="8"/>
        <v>-60138.59</v>
      </c>
      <c r="M306">
        <f t="shared" si="9"/>
        <v>1</v>
      </c>
    </row>
    <row r="307" spans="1:13" x14ac:dyDescent="0.2">
      <c r="A307" s="34" t="s">
        <v>132</v>
      </c>
      <c r="B307" s="1" t="s">
        <v>133</v>
      </c>
      <c r="C307" s="1" t="s">
        <v>34</v>
      </c>
      <c r="D307" s="13">
        <v>1</v>
      </c>
      <c r="E307" s="2">
        <v>47819.91</v>
      </c>
      <c r="F307" s="2">
        <v>0</v>
      </c>
      <c r="G307" s="2">
        <v>0</v>
      </c>
      <c r="H307" s="2">
        <v>0</v>
      </c>
      <c r="I307" s="2">
        <v>0</v>
      </c>
      <c r="J307" s="2">
        <v>47819.91</v>
      </c>
      <c r="K307">
        <v>50098.58</v>
      </c>
      <c r="L307" s="2">
        <f t="shared" si="8"/>
        <v>-2278.6699999999983</v>
      </c>
      <c r="M307">
        <f t="shared" si="9"/>
        <v>1</v>
      </c>
    </row>
    <row r="308" spans="1:13" hidden="1" x14ac:dyDescent="0.2">
      <c r="A308" s="34" t="s">
        <v>151</v>
      </c>
      <c r="B308" s="1" t="s">
        <v>152</v>
      </c>
      <c r="C308" s="1" t="s">
        <v>34</v>
      </c>
      <c r="D308" s="13">
        <v>3</v>
      </c>
      <c r="E308" s="2">
        <v>81157.960000000006</v>
      </c>
      <c r="F308" s="2">
        <v>5501.4400000000005</v>
      </c>
      <c r="G308" s="2">
        <v>0</v>
      </c>
      <c r="H308" s="2">
        <v>18916.650000000001</v>
      </c>
      <c r="I308" s="2">
        <v>0</v>
      </c>
      <c r="J308" s="2">
        <v>105576.05000000002</v>
      </c>
      <c r="K308">
        <v>77412.34</v>
      </c>
      <c r="L308" s="2">
        <f t="shared" si="8"/>
        <v>28163.710000000021</v>
      </c>
      <c r="M308">
        <f t="shared" si="9"/>
        <v>0</v>
      </c>
    </row>
    <row r="309" spans="1:13" hidden="1" x14ac:dyDescent="0.2">
      <c r="A309" s="34" t="s">
        <v>410</v>
      </c>
      <c r="B309" s="1" t="s">
        <v>411</v>
      </c>
      <c r="C309" s="1" t="s">
        <v>34</v>
      </c>
      <c r="D309" s="13">
        <v>2</v>
      </c>
      <c r="E309" s="2">
        <v>63390.49</v>
      </c>
      <c r="F309" s="2">
        <v>763.80000000000007</v>
      </c>
      <c r="G309" s="2">
        <v>0</v>
      </c>
      <c r="H309" s="2">
        <v>18652.010000000002</v>
      </c>
      <c r="I309" s="2">
        <v>0</v>
      </c>
      <c r="J309" s="2">
        <v>82806.3</v>
      </c>
      <c r="K309">
        <v>87800.82</v>
      </c>
      <c r="L309" s="2">
        <f t="shared" si="8"/>
        <v>-4994.5200000000041</v>
      </c>
      <c r="M309">
        <f t="shared" si="9"/>
        <v>1</v>
      </c>
    </row>
    <row r="310" spans="1:13" hidden="1" x14ac:dyDescent="0.2">
      <c r="A310" s="34" t="s">
        <v>617</v>
      </c>
      <c r="B310" s="1" t="s">
        <v>618</v>
      </c>
      <c r="C310" s="1" t="s">
        <v>34</v>
      </c>
      <c r="D310" s="13">
        <v>3</v>
      </c>
      <c r="E310" s="2">
        <v>89006.41</v>
      </c>
      <c r="F310" s="2">
        <v>6406.87</v>
      </c>
      <c r="G310" s="2">
        <v>0</v>
      </c>
      <c r="H310" s="2">
        <v>13004.66</v>
      </c>
      <c r="I310" s="2">
        <v>190</v>
      </c>
      <c r="J310" s="2">
        <v>108607.94</v>
      </c>
      <c r="K310">
        <v>66815.94</v>
      </c>
      <c r="L310" s="2">
        <f t="shared" si="8"/>
        <v>41792</v>
      </c>
      <c r="M310">
        <f t="shared" si="9"/>
        <v>0</v>
      </c>
    </row>
    <row r="311" spans="1:13" hidden="1" x14ac:dyDescent="0.2">
      <c r="A311" s="34" t="s">
        <v>890</v>
      </c>
      <c r="B311" s="1" t="s">
        <v>891</v>
      </c>
      <c r="C311" s="1" t="s">
        <v>34</v>
      </c>
      <c r="D311" s="13">
        <v>6</v>
      </c>
      <c r="E311" s="2">
        <v>1344408.7800000003</v>
      </c>
      <c r="F311" s="2">
        <v>0</v>
      </c>
      <c r="G311" s="2">
        <v>0</v>
      </c>
      <c r="H311" s="2">
        <v>112466.07</v>
      </c>
      <c r="I311" s="2">
        <v>0</v>
      </c>
      <c r="J311" s="2">
        <v>1456874.8500000003</v>
      </c>
      <c r="K311">
        <v>507734.16</v>
      </c>
      <c r="L311" s="2">
        <f t="shared" si="8"/>
        <v>949140.69000000041</v>
      </c>
      <c r="M311">
        <f t="shared" si="9"/>
        <v>0</v>
      </c>
    </row>
    <row r="312" spans="1:13" hidden="1" x14ac:dyDescent="0.2">
      <c r="A312" s="34" t="s">
        <v>1118</v>
      </c>
      <c r="B312" s="1" t="s">
        <v>1119</v>
      </c>
      <c r="C312" s="1" t="s">
        <v>34</v>
      </c>
      <c r="D312" s="13">
        <v>2</v>
      </c>
      <c r="E312" s="2">
        <v>36283.74</v>
      </c>
      <c r="F312" s="2">
        <v>0</v>
      </c>
      <c r="G312" s="2">
        <v>0</v>
      </c>
      <c r="H312" s="2">
        <v>0</v>
      </c>
      <c r="I312" s="2">
        <v>0</v>
      </c>
      <c r="J312" s="2">
        <v>36283.74</v>
      </c>
      <c r="K312">
        <v>39755.47</v>
      </c>
      <c r="L312" s="2">
        <f t="shared" si="8"/>
        <v>-3471.7300000000032</v>
      </c>
      <c r="M312">
        <f t="shared" si="9"/>
        <v>1</v>
      </c>
    </row>
    <row r="313" spans="1:13" x14ac:dyDescent="0.2">
      <c r="A313" s="34" t="s">
        <v>717</v>
      </c>
      <c r="B313" s="1" t="s">
        <v>718</v>
      </c>
      <c r="C313" s="1" t="s">
        <v>719</v>
      </c>
      <c r="D313" s="13">
        <v>1</v>
      </c>
      <c r="E313" s="2">
        <v>66399.86</v>
      </c>
      <c r="F313" s="2">
        <v>0</v>
      </c>
      <c r="G313" s="2">
        <v>0</v>
      </c>
      <c r="H313" s="2">
        <v>950.3599999999999</v>
      </c>
      <c r="I313" s="2">
        <v>0</v>
      </c>
      <c r="J313" s="2">
        <v>67350.22</v>
      </c>
      <c r="K313">
        <v>119863.11</v>
      </c>
      <c r="L313" s="2">
        <f t="shared" si="8"/>
        <v>-52512.89</v>
      </c>
      <c r="M313">
        <f t="shared" si="9"/>
        <v>1</v>
      </c>
    </row>
    <row r="314" spans="1:13" hidden="1" x14ac:dyDescent="0.2">
      <c r="A314" s="34" t="s">
        <v>210</v>
      </c>
      <c r="B314" s="1" t="s">
        <v>211</v>
      </c>
      <c r="C314" s="1" t="s">
        <v>141</v>
      </c>
      <c r="D314" s="13">
        <v>5</v>
      </c>
      <c r="E314" s="2">
        <v>223945.94000000003</v>
      </c>
      <c r="F314" s="2">
        <v>0</v>
      </c>
      <c r="G314" s="2">
        <v>0</v>
      </c>
      <c r="H314" s="2">
        <v>0</v>
      </c>
      <c r="I314" s="2">
        <v>0</v>
      </c>
      <c r="J314" s="2">
        <v>223945.94000000003</v>
      </c>
      <c r="K314">
        <v>163283.99</v>
      </c>
      <c r="L314" s="2">
        <f t="shared" si="8"/>
        <v>60661.950000000041</v>
      </c>
      <c r="M314">
        <f t="shared" si="9"/>
        <v>0</v>
      </c>
    </row>
    <row r="315" spans="1:13" hidden="1" x14ac:dyDescent="0.2">
      <c r="A315" s="34" t="s">
        <v>499</v>
      </c>
      <c r="B315" s="1" t="s">
        <v>500</v>
      </c>
      <c r="C315" s="1" t="s">
        <v>141</v>
      </c>
      <c r="D315" s="13">
        <v>4</v>
      </c>
      <c r="E315" s="2">
        <v>8000</v>
      </c>
      <c r="F315" s="2">
        <v>746448.04</v>
      </c>
      <c r="G315" s="2">
        <v>0</v>
      </c>
      <c r="H315" s="2">
        <v>0</v>
      </c>
      <c r="I315" s="2">
        <v>0</v>
      </c>
      <c r="J315" s="2">
        <v>754448.04</v>
      </c>
      <c r="K315">
        <v>133505.17000000001</v>
      </c>
      <c r="L315" s="2">
        <f t="shared" si="8"/>
        <v>620942.87</v>
      </c>
      <c r="M315">
        <f t="shared" si="9"/>
        <v>0</v>
      </c>
    </row>
    <row r="316" spans="1:13" hidden="1" x14ac:dyDescent="0.2">
      <c r="A316" s="34" t="s">
        <v>456</v>
      </c>
      <c r="B316" s="1" t="s">
        <v>457</v>
      </c>
      <c r="C316" s="1" t="s">
        <v>141</v>
      </c>
      <c r="D316" s="13">
        <v>6</v>
      </c>
      <c r="E316" s="2">
        <v>688245.44000000006</v>
      </c>
      <c r="F316" s="2">
        <v>0</v>
      </c>
      <c r="G316" s="2">
        <v>0</v>
      </c>
      <c r="H316" s="2">
        <v>13512.159999999998</v>
      </c>
      <c r="I316" s="2">
        <v>0</v>
      </c>
      <c r="J316" s="2">
        <v>701757.60000000009</v>
      </c>
      <c r="K316">
        <v>259666.2</v>
      </c>
      <c r="L316" s="2">
        <f t="shared" si="8"/>
        <v>442091.40000000008</v>
      </c>
      <c r="M316">
        <f t="shared" si="9"/>
        <v>0</v>
      </c>
    </row>
    <row r="317" spans="1:13" hidden="1" x14ac:dyDescent="0.2">
      <c r="A317" s="34" t="s">
        <v>495</v>
      </c>
      <c r="B317" s="1" t="s">
        <v>496</v>
      </c>
      <c r="C317" s="1" t="s">
        <v>141</v>
      </c>
      <c r="D317" s="13">
        <v>7</v>
      </c>
      <c r="E317" s="2">
        <v>694592.94000000006</v>
      </c>
      <c r="F317" s="2">
        <v>5848.83</v>
      </c>
      <c r="G317" s="2">
        <v>0</v>
      </c>
      <c r="H317" s="2">
        <v>183026.38</v>
      </c>
      <c r="I317" s="2">
        <v>7750</v>
      </c>
      <c r="J317" s="2">
        <v>891218.15</v>
      </c>
      <c r="K317">
        <v>288591.67</v>
      </c>
      <c r="L317" s="2">
        <f t="shared" si="8"/>
        <v>602626.48</v>
      </c>
      <c r="M317">
        <f t="shared" si="9"/>
        <v>0</v>
      </c>
    </row>
    <row r="318" spans="1:13" hidden="1" x14ac:dyDescent="0.2">
      <c r="A318" s="34" t="s">
        <v>761</v>
      </c>
      <c r="B318" s="1" t="s">
        <v>762</v>
      </c>
      <c r="C318" s="1" t="s">
        <v>141</v>
      </c>
      <c r="D318" s="13">
        <v>6</v>
      </c>
      <c r="E318" s="2">
        <v>534236.29999999993</v>
      </c>
      <c r="F318" s="2">
        <v>0</v>
      </c>
      <c r="G318" s="2">
        <v>0</v>
      </c>
      <c r="H318" s="2">
        <v>0</v>
      </c>
      <c r="I318" s="2">
        <v>0</v>
      </c>
      <c r="J318" s="2">
        <v>534236.29999999993</v>
      </c>
      <c r="K318">
        <v>29799.24</v>
      </c>
      <c r="L318" s="2">
        <f t="shared" si="8"/>
        <v>504437.05999999994</v>
      </c>
      <c r="M318">
        <f t="shared" si="9"/>
        <v>0</v>
      </c>
    </row>
    <row r="319" spans="1:13" hidden="1" x14ac:dyDescent="0.2">
      <c r="A319" s="34" t="s">
        <v>918</v>
      </c>
      <c r="B319" s="1" t="s">
        <v>919</v>
      </c>
      <c r="C319" s="1" t="s">
        <v>141</v>
      </c>
      <c r="D319" s="13">
        <v>5</v>
      </c>
      <c r="E319" s="2">
        <v>508921.85000000015</v>
      </c>
      <c r="F319" s="2">
        <v>0</v>
      </c>
      <c r="G319" s="2">
        <v>0</v>
      </c>
      <c r="H319" s="2">
        <v>0</v>
      </c>
      <c r="I319" s="2">
        <v>0</v>
      </c>
      <c r="J319" s="2">
        <v>508921.85000000015</v>
      </c>
      <c r="K319">
        <v>278943.75</v>
      </c>
      <c r="L319" s="2">
        <f t="shared" si="8"/>
        <v>229978.10000000015</v>
      </c>
      <c r="M319">
        <f t="shared" si="9"/>
        <v>0</v>
      </c>
    </row>
    <row r="320" spans="1:13" hidden="1" x14ac:dyDescent="0.2">
      <c r="A320" s="34" t="s">
        <v>515</v>
      </c>
      <c r="B320" s="1" t="s">
        <v>516</v>
      </c>
      <c r="C320" s="1" t="s">
        <v>141</v>
      </c>
      <c r="D320" s="13">
        <v>6</v>
      </c>
      <c r="E320" s="2">
        <v>921946.44</v>
      </c>
      <c r="F320" s="2">
        <v>38521.07</v>
      </c>
      <c r="G320" s="2">
        <v>0</v>
      </c>
      <c r="H320" s="2">
        <v>0</v>
      </c>
      <c r="I320" s="2">
        <v>0</v>
      </c>
      <c r="J320" s="2">
        <v>960467.50999999989</v>
      </c>
      <c r="K320">
        <v>665565.66</v>
      </c>
      <c r="L320" s="2">
        <f t="shared" si="8"/>
        <v>294901.84999999986</v>
      </c>
      <c r="M320">
        <f t="shared" si="9"/>
        <v>0</v>
      </c>
    </row>
    <row r="321" spans="1:13" hidden="1" x14ac:dyDescent="0.2">
      <c r="A321" s="34" t="s">
        <v>347</v>
      </c>
      <c r="B321" s="1" t="s">
        <v>348</v>
      </c>
      <c r="C321" s="1" t="s">
        <v>141</v>
      </c>
      <c r="D321" s="13">
        <v>6</v>
      </c>
      <c r="E321" s="2">
        <v>2239040.9500000002</v>
      </c>
      <c r="F321" s="2">
        <v>0</v>
      </c>
      <c r="G321" s="2">
        <v>0</v>
      </c>
      <c r="H321" s="2">
        <v>0</v>
      </c>
      <c r="I321" s="2">
        <v>0</v>
      </c>
      <c r="J321" s="2">
        <v>2239040.9500000002</v>
      </c>
      <c r="K321">
        <v>393755.38</v>
      </c>
      <c r="L321" s="2">
        <f t="shared" si="8"/>
        <v>1845285.5700000003</v>
      </c>
      <c r="M321">
        <f t="shared" si="9"/>
        <v>0</v>
      </c>
    </row>
    <row r="322" spans="1:13" hidden="1" x14ac:dyDescent="0.2">
      <c r="A322" s="34" t="s">
        <v>55</v>
      </c>
      <c r="B322" s="1" t="s">
        <v>56</v>
      </c>
      <c r="C322" s="1" t="s">
        <v>57</v>
      </c>
      <c r="D322" s="13">
        <v>3</v>
      </c>
      <c r="E322" s="2">
        <v>4907.57</v>
      </c>
      <c r="F322" s="2">
        <v>5340.6900000000005</v>
      </c>
      <c r="G322" s="2">
        <v>0</v>
      </c>
      <c r="H322" s="2">
        <v>0</v>
      </c>
      <c r="I322" s="2">
        <v>0</v>
      </c>
      <c r="J322" s="2">
        <v>10248.26</v>
      </c>
      <c r="K322">
        <v>55129.31</v>
      </c>
      <c r="L322" s="2">
        <f t="shared" ref="L322:L385" si="10">SUM(J322-K322)</f>
        <v>-44881.049999999996</v>
      </c>
      <c r="M322">
        <f t="shared" ref="M322:M385" si="11">IF(K322&gt;J322, 1, 0)</f>
        <v>1</v>
      </c>
    </row>
    <row r="323" spans="1:13" hidden="1" x14ac:dyDescent="0.2">
      <c r="A323" s="34" t="s">
        <v>399</v>
      </c>
      <c r="B323" s="1" t="s">
        <v>400</v>
      </c>
      <c r="C323" s="1" t="s">
        <v>57</v>
      </c>
      <c r="D323" s="13">
        <v>2</v>
      </c>
      <c r="E323" s="2">
        <v>110133.48999999999</v>
      </c>
      <c r="F323" s="2">
        <v>2125</v>
      </c>
      <c r="G323" s="2">
        <v>0</v>
      </c>
      <c r="H323" s="2">
        <v>5871.3400000000011</v>
      </c>
      <c r="I323" s="2">
        <v>0</v>
      </c>
      <c r="J323" s="2">
        <v>118129.82999999999</v>
      </c>
      <c r="K323">
        <v>63397.7</v>
      </c>
      <c r="L323" s="2">
        <f t="shared" si="10"/>
        <v>54732.12999999999</v>
      </c>
      <c r="M323">
        <f t="shared" si="11"/>
        <v>0</v>
      </c>
    </row>
    <row r="324" spans="1:13" x14ac:dyDescent="0.2">
      <c r="A324" s="34" t="s">
        <v>420</v>
      </c>
      <c r="B324" s="1" t="s">
        <v>421</v>
      </c>
      <c r="C324" s="1" t="s">
        <v>57</v>
      </c>
      <c r="D324" s="13">
        <v>1</v>
      </c>
      <c r="E324" s="2">
        <v>0</v>
      </c>
      <c r="F324" s="2">
        <v>0</v>
      </c>
      <c r="G324" s="2">
        <v>0</v>
      </c>
      <c r="H324" s="2">
        <v>5309.09</v>
      </c>
      <c r="I324" s="2">
        <v>0</v>
      </c>
      <c r="J324" s="2">
        <v>5309.09</v>
      </c>
      <c r="K324">
        <v>33742.74</v>
      </c>
      <c r="L324" s="2">
        <f t="shared" si="10"/>
        <v>-28433.649999999998</v>
      </c>
      <c r="M324">
        <f t="shared" si="11"/>
        <v>1</v>
      </c>
    </row>
    <row r="325" spans="1:13" hidden="1" x14ac:dyDescent="0.2">
      <c r="A325" s="34" t="s">
        <v>888</v>
      </c>
      <c r="B325" s="1" t="s">
        <v>889</v>
      </c>
      <c r="C325" s="1" t="s">
        <v>57</v>
      </c>
      <c r="D325" s="13">
        <v>2</v>
      </c>
      <c r="E325" s="2">
        <v>47664.63</v>
      </c>
      <c r="F325" s="2">
        <v>0</v>
      </c>
      <c r="G325" s="2">
        <v>0</v>
      </c>
      <c r="H325" s="2">
        <v>2456.8200000000002</v>
      </c>
      <c r="I325" s="2">
        <v>0</v>
      </c>
      <c r="J325" s="2">
        <v>50121.45</v>
      </c>
      <c r="K325">
        <v>31554.22</v>
      </c>
      <c r="L325" s="2">
        <f t="shared" si="10"/>
        <v>18567.229999999996</v>
      </c>
      <c r="M325">
        <f t="shared" si="11"/>
        <v>0</v>
      </c>
    </row>
    <row r="326" spans="1:13" x14ac:dyDescent="0.2">
      <c r="A326" s="34" t="s">
        <v>892</v>
      </c>
      <c r="B326" s="1" t="s">
        <v>893</v>
      </c>
      <c r="C326" s="1" t="s">
        <v>57</v>
      </c>
      <c r="D326" s="13">
        <v>1</v>
      </c>
      <c r="E326" s="2">
        <v>82190.17</v>
      </c>
      <c r="F326" s="2">
        <v>8360.5</v>
      </c>
      <c r="G326" s="2">
        <v>0</v>
      </c>
      <c r="H326" s="2">
        <v>0</v>
      </c>
      <c r="I326" s="2">
        <v>0</v>
      </c>
      <c r="J326" s="2">
        <v>90550.67</v>
      </c>
      <c r="K326">
        <v>69844.03</v>
      </c>
      <c r="L326" s="2">
        <f t="shared" si="10"/>
        <v>20706.64</v>
      </c>
      <c r="M326">
        <f t="shared" si="11"/>
        <v>0</v>
      </c>
    </row>
    <row r="327" spans="1:13" hidden="1" x14ac:dyDescent="0.2">
      <c r="A327" s="34" t="s">
        <v>1034</v>
      </c>
      <c r="B327" s="1" t="s">
        <v>1035</v>
      </c>
      <c r="C327" s="1" t="s">
        <v>57</v>
      </c>
      <c r="D327" s="13">
        <v>3</v>
      </c>
      <c r="E327" s="2">
        <v>38255.830000000009</v>
      </c>
      <c r="F327" s="2">
        <v>3404.32</v>
      </c>
      <c r="G327" s="2">
        <v>0</v>
      </c>
      <c r="H327" s="2">
        <v>0</v>
      </c>
      <c r="I327" s="2">
        <v>0</v>
      </c>
      <c r="J327" s="2">
        <v>41660.150000000009</v>
      </c>
      <c r="K327">
        <v>66046.02</v>
      </c>
      <c r="L327" s="2">
        <f t="shared" si="10"/>
        <v>-24385.869999999995</v>
      </c>
      <c r="M327">
        <f t="shared" si="11"/>
        <v>1</v>
      </c>
    </row>
    <row r="328" spans="1:13" hidden="1" x14ac:dyDescent="0.2">
      <c r="A328" s="34" t="s">
        <v>129</v>
      </c>
      <c r="B328" s="1" t="s">
        <v>130</v>
      </c>
      <c r="C328" s="1" t="s">
        <v>131</v>
      </c>
      <c r="D328" s="13">
        <v>3</v>
      </c>
      <c r="E328" s="2">
        <v>69368.100000000006</v>
      </c>
      <c r="F328" s="2">
        <v>0</v>
      </c>
      <c r="G328" s="2">
        <v>0</v>
      </c>
      <c r="H328" s="2">
        <v>0</v>
      </c>
      <c r="I328" s="2">
        <v>0</v>
      </c>
      <c r="J328" s="2">
        <v>69368.100000000006</v>
      </c>
      <c r="K328">
        <v>68329.63</v>
      </c>
      <c r="L328" s="2">
        <f t="shared" si="10"/>
        <v>1038.4700000000012</v>
      </c>
      <c r="M328">
        <f t="shared" si="11"/>
        <v>0</v>
      </c>
    </row>
    <row r="329" spans="1:13" x14ac:dyDescent="0.2">
      <c r="A329" s="34" t="s">
        <v>218</v>
      </c>
      <c r="B329" s="1" t="s">
        <v>219</v>
      </c>
      <c r="C329" s="1" t="s">
        <v>131</v>
      </c>
      <c r="D329" s="13">
        <v>1</v>
      </c>
      <c r="E329" s="2">
        <v>98803.56</v>
      </c>
      <c r="F329" s="2">
        <v>0</v>
      </c>
      <c r="G329" s="2">
        <v>0</v>
      </c>
      <c r="H329" s="2">
        <v>0</v>
      </c>
      <c r="I329" s="2">
        <v>0</v>
      </c>
      <c r="J329" s="2">
        <v>98803.56</v>
      </c>
      <c r="K329">
        <v>56681</v>
      </c>
      <c r="L329" s="2">
        <f t="shared" si="10"/>
        <v>42122.559999999998</v>
      </c>
      <c r="M329">
        <f t="shared" si="11"/>
        <v>0</v>
      </c>
    </row>
    <row r="330" spans="1:13" hidden="1" x14ac:dyDescent="0.2">
      <c r="A330" s="34" t="s">
        <v>244</v>
      </c>
      <c r="B330" s="1" t="s">
        <v>245</v>
      </c>
      <c r="C330" s="1" t="s">
        <v>131</v>
      </c>
      <c r="D330" s="13">
        <v>5</v>
      </c>
      <c r="E330" s="2">
        <v>314772.26999999996</v>
      </c>
      <c r="F330" s="2">
        <v>0</v>
      </c>
      <c r="G330" s="2">
        <v>0</v>
      </c>
      <c r="H330" s="2">
        <v>0</v>
      </c>
      <c r="I330" s="2">
        <v>0</v>
      </c>
      <c r="J330" s="2">
        <v>314772.26999999996</v>
      </c>
      <c r="K330">
        <v>139514.23000000001</v>
      </c>
      <c r="L330" s="2">
        <f t="shared" si="10"/>
        <v>175258.03999999995</v>
      </c>
      <c r="M330">
        <f t="shared" si="11"/>
        <v>0</v>
      </c>
    </row>
    <row r="331" spans="1:13" hidden="1" x14ac:dyDescent="0.2">
      <c r="A331" s="34" t="s">
        <v>574</v>
      </c>
      <c r="B331" s="1" t="s">
        <v>575</v>
      </c>
      <c r="C331" s="1" t="s">
        <v>131</v>
      </c>
      <c r="D331" s="13">
        <v>6</v>
      </c>
      <c r="E331" s="2">
        <v>318232.08999999997</v>
      </c>
      <c r="F331" s="2">
        <v>0</v>
      </c>
      <c r="G331" s="2">
        <v>0</v>
      </c>
      <c r="H331" s="2">
        <v>0</v>
      </c>
      <c r="I331" s="2">
        <v>0</v>
      </c>
      <c r="J331" s="2">
        <v>318232.08999999997</v>
      </c>
      <c r="K331">
        <v>133009.78</v>
      </c>
      <c r="L331" s="2">
        <f t="shared" si="10"/>
        <v>185222.30999999997</v>
      </c>
      <c r="M331">
        <f t="shared" si="11"/>
        <v>0</v>
      </c>
    </row>
    <row r="332" spans="1:13" hidden="1" x14ac:dyDescent="0.2">
      <c r="A332" s="34" t="s">
        <v>783</v>
      </c>
      <c r="B332" s="1" t="s">
        <v>784</v>
      </c>
      <c r="C332" s="1" t="s">
        <v>131</v>
      </c>
      <c r="D332" s="13">
        <v>3</v>
      </c>
      <c r="E332" s="2">
        <v>11229.89</v>
      </c>
      <c r="F332" s="2">
        <v>0</v>
      </c>
      <c r="G332" s="2">
        <v>0</v>
      </c>
      <c r="H332" s="2">
        <v>0</v>
      </c>
      <c r="I332" s="2">
        <v>0</v>
      </c>
      <c r="J332" s="2">
        <v>11229.89</v>
      </c>
      <c r="K332">
        <v>35504.980000000003</v>
      </c>
      <c r="L332" s="2">
        <f t="shared" si="10"/>
        <v>-24275.090000000004</v>
      </c>
      <c r="M332">
        <f t="shared" si="11"/>
        <v>1</v>
      </c>
    </row>
    <row r="333" spans="1:13" hidden="1" x14ac:dyDescent="0.2">
      <c r="A333" s="34" t="s">
        <v>1156</v>
      </c>
      <c r="B333" s="1" t="s">
        <v>1157</v>
      </c>
      <c r="C333" s="1" t="s">
        <v>131</v>
      </c>
      <c r="D333" s="13">
        <v>5</v>
      </c>
      <c r="E333" s="2">
        <v>119915.27000000002</v>
      </c>
      <c r="F333" s="2">
        <v>0</v>
      </c>
      <c r="G333" s="2">
        <v>0</v>
      </c>
      <c r="H333" s="2">
        <v>0</v>
      </c>
      <c r="I333" s="2">
        <v>0</v>
      </c>
      <c r="J333" s="2">
        <v>119915.27000000002</v>
      </c>
      <c r="K333">
        <v>89394.34</v>
      </c>
      <c r="L333" s="2">
        <f t="shared" si="10"/>
        <v>30520.930000000022</v>
      </c>
      <c r="M333">
        <f t="shared" si="11"/>
        <v>0</v>
      </c>
    </row>
    <row r="334" spans="1:13" hidden="1" x14ac:dyDescent="0.2">
      <c r="A334" s="34" t="s">
        <v>104</v>
      </c>
      <c r="B334" s="1" t="s">
        <v>105</v>
      </c>
      <c r="C334" s="1" t="s">
        <v>106</v>
      </c>
      <c r="D334" s="13">
        <v>6</v>
      </c>
      <c r="E334" s="2">
        <v>555625.1399999999</v>
      </c>
      <c r="F334" s="2">
        <v>0</v>
      </c>
      <c r="G334" s="2">
        <v>0</v>
      </c>
      <c r="H334" s="2">
        <v>0</v>
      </c>
      <c r="I334" s="2">
        <v>0</v>
      </c>
      <c r="J334" s="2">
        <v>555625.1399999999</v>
      </c>
      <c r="K334">
        <v>330813.44</v>
      </c>
      <c r="L334" s="2">
        <f t="shared" si="10"/>
        <v>224811.6999999999</v>
      </c>
      <c r="M334">
        <f t="shared" si="11"/>
        <v>0</v>
      </c>
    </row>
    <row r="335" spans="1:13" hidden="1" x14ac:dyDescent="0.2">
      <c r="A335" s="34" t="s">
        <v>228</v>
      </c>
      <c r="B335" s="1" t="s">
        <v>229</v>
      </c>
      <c r="C335" s="1" t="s">
        <v>106</v>
      </c>
      <c r="D335" s="13">
        <v>3</v>
      </c>
      <c r="E335" s="2">
        <v>36423.960000000006</v>
      </c>
      <c r="F335" s="2">
        <v>0</v>
      </c>
      <c r="G335" s="2">
        <v>0</v>
      </c>
      <c r="H335" s="2">
        <v>1403.0700000000002</v>
      </c>
      <c r="I335" s="2">
        <v>0</v>
      </c>
      <c r="J335" s="2">
        <v>37827.030000000006</v>
      </c>
      <c r="K335">
        <v>38077.61</v>
      </c>
      <c r="L335" s="2">
        <f t="shared" si="10"/>
        <v>-250.57999999999447</v>
      </c>
      <c r="M335">
        <f t="shared" si="11"/>
        <v>1</v>
      </c>
    </row>
    <row r="336" spans="1:13" hidden="1" x14ac:dyDescent="0.2">
      <c r="A336" s="34" t="s">
        <v>487</v>
      </c>
      <c r="B336" s="1" t="s">
        <v>488</v>
      </c>
      <c r="C336" s="1" t="s">
        <v>106</v>
      </c>
      <c r="D336" s="13">
        <v>2</v>
      </c>
      <c r="E336" s="2">
        <v>100509.25</v>
      </c>
      <c r="F336" s="2">
        <v>12267.74</v>
      </c>
      <c r="G336" s="2">
        <v>0</v>
      </c>
      <c r="H336" s="2">
        <v>21663.17</v>
      </c>
      <c r="I336" s="2">
        <v>0</v>
      </c>
      <c r="J336" s="2">
        <v>134440.16</v>
      </c>
      <c r="K336">
        <v>65651.31</v>
      </c>
      <c r="L336" s="2">
        <f t="shared" si="10"/>
        <v>68788.850000000006</v>
      </c>
      <c r="M336">
        <f t="shared" si="11"/>
        <v>0</v>
      </c>
    </row>
    <row r="337" spans="1:13" hidden="1" x14ac:dyDescent="0.2">
      <c r="A337" s="34" t="s">
        <v>111</v>
      </c>
      <c r="B337" s="1" t="s">
        <v>112</v>
      </c>
      <c r="C337" s="1" t="s">
        <v>106</v>
      </c>
      <c r="D337" s="13">
        <v>6</v>
      </c>
      <c r="E337" s="2">
        <v>514695.81000000011</v>
      </c>
      <c r="F337" s="2">
        <v>0</v>
      </c>
      <c r="G337" s="2">
        <v>0</v>
      </c>
      <c r="H337" s="2">
        <v>0</v>
      </c>
      <c r="I337" s="2">
        <v>0</v>
      </c>
      <c r="J337" s="2">
        <v>514695.81000000011</v>
      </c>
      <c r="K337">
        <v>126473.61</v>
      </c>
      <c r="L337" s="2">
        <f t="shared" si="10"/>
        <v>388222.20000000013</v>
      </c>
      <c r="M337">
        <f t="shared" si="11"/>
        <v>0</v>
      </c>
    </row>
    <row r="338" spans="1:13" x14ac:dyDescent="0.2">
      <c r="A338" s="34" t="s">
        <v>945</v>
      </c>
      <c r="B338" s="1" t="s">
        <v>946</v>
      </c>
      <c r="C338" s="1" t="s">
        <v>207</v>
      </c>
      <c r="D338" s="13">
        <v>1</v>
      </c>
      <c r="E338" s="2">
        <v>6515.9800000000005</v>
      </c>
      <c r="F338" s="2">
        <v>0</v>
      </c>
      <c r="G338" s="2">
        <v>0</v>
      </c>
      <c r="H338" s="2">
        <v>0</v>
      </c>
      <c r="I338" s="2">
        <v>0</v>
      </c>
      <c r="J338" s="2">
        <v>6515.9800000000005</v>
      </c>
      <c r="K338">
        <v>81979.58</v>
      </c>
      <c r="L338" s="2">
        <f t="shared" si="10"/>
        <v>-75463.600000000006</v>
      </c>
      <c r="M338">
        <f t="shared" si="11"/>
        <v>1</v>
      </c>
    </row>
    <row r="339" spans="1:13" hidden="1" x14ac:dyDescent="0.2">
      <c r="A339" s="34" t="s">
        <v>430</v>
      </c>
      <c r="B339" s="1" t="s">
        <v>431</v>
      </c>
      <c r="C339" s="1" t="s">
        <v>256</v>
      </c>
      <c r="D339" s="13">
        <v>5</v>
      </c>
      <c r="E339" s="2">
        <v>194645.13000000003</v>
      </c>
      <c r="F339" s="2">
        <v>3839.96</v>
      </c>
      <c r="G339" s="2">
        <v>0</v>
      </c>
      <c r="H339" s="2">
        <v>0</v>
      </c>
      <c r="I339" s="2">
        <v>0</v>
      </c>
      <c r="J339" s="2">
        <v>198485.09000000003</v>
      </c>
      <c r="K339">
        <v>69699.11</v>
      </c>
      <c r="L339" s="2">
        <f t="shared" si="10"/>
        <v>128785.98000000003</v>
      </c>
      <c r="M339">
        <f t="shared" si="11"/>
        <v>0</v>
      </c>
    </row>
    <row r="340" spans="1:13" hidden="1" x14ac:dyDescent="0.2">
      <c r="A340" s="34" t="s">
        <v>434</v>
      </c>
      <c r="B340" s="1" t="s">
        <v>435</v>
      </c>
      <c r="C340" s="1" t="s">
        <v>256</v>
      </c>
      <c r="D340" s="13">
        <v>6</v>
      </c>
      <c r="E340" s="2">
        <v>713413.20000000007</v>
      </c>
      <c r="F340" s="2">
        <v>64319.6</v>
      </c>
      <c r="G340" s="2">
        <v>0</v>
      </c>
      <c r="H340" s="2">
        <v>0</v>
      </c>
      <c r="I340" s="2">
        <v>0</v>
      </c>
      <c r="J340" s="2">
        <v>777732.8</v>
      </c>
      <c r="K340">
        <v>361276.55</v>
      </c>
      <c r="L340" s="2">
        <f t="shared" si="10"/>
        <v>416456.25000000006</v>
      </c>
      <c r="M340">
        <f t="shared" si="11"/>
        <v>0</v>
      </c>
    </row>
    <row r="341" spans="1:13" hidden="1" x14ac:dyDescent="0.2">
      <c r="A341" s="34" t="s">
        <v>825</v>
      </c>
      <c r="B341" s="1" t="s">
        <v>826</v>
      </c>
      <c r="C341" s="1" t="s">
        <v>256</v>
      </c>
      <c r="D341" s="13">
        <v>5</v>
      </c>
      <c r="E341" s="2">
        <v>507442.15000000008</v>
      </c>
      <c r="F341" s="2">
        <v>70252.41</v>
      </c>
      <c r="G341" s="2">
        <v>0</v>
      </c>
      <c r="H341" s="2">
        <v>33200</v>
      </c>
      <c r="I341" s="2">
        <v>0</v>
      </c>
      <c r="J341" s="2">
        <v>610894.56000000006</v>
      </c>
      <c r="K341">
        <v>409406.96</v>
      </c>
      <c r="L341" s="2">
        <f t="shared" si="10"/>
        <v>201487.60000000003</v>
      </c>
      <c r="M341">
        <f t="shared" si="11"/>
        <v>0</v>
      </c>
    </row>
    <row r="342" spans="1:13" hidden="1" x14ac:dyDescent="0.2">
      <c r="A342" s="34" t="s">
        <v>844</v>
      </c>
      <c r="B342" s="1" t="s">
        <v>845</v>
      </c>
      <c r="C342" s="1" t="s">
        <v>256</v>
      </c>
      <c r="D342" s="13">
        <v>5</v>
      </c>
      <c r="E342" s="2">
        <v>219131.38</v>
      </c>
      <c r="F342" s="2">
        <v>0</v>
      </c>
      <c r="G342" s="2">
        <v>0</v>
      </c>
      <c r="H342" s="2">
        <v>0</v>
      </c>
      <c r="I342" s="2">
        <v>0</v>
      </c>
      <c r="J342" s="2">
        <v>219131.38</v>
      </c>
      <c r="K342">
        <v>364689.43</v>
      </c>
      <c r="L342" s="2">
        <f t="shared" si="10"/>
        <v>-145558.04999999999</v>
      </c>
      <c r="M342">
        <f t="shared" si="11"/>
        <v>1</v>
      </c>
    </row>
    <row r="343" spans="1:13" hidden="1" x14ac:dyDescent="0.2">
      <c r="A343" s="34" t="s">
        <v>998</v>
      </c>
      <c r="B343" s="1" t="s">
        <v>999</v>
      </c>
      <c r="C343" s="1" t="s">
        <v>256</v>
      </c>
      <c r="D343" s="13">
        <v>3</v>
      </c>
      <c r="E343" s="2">
        <v>207221.36</v>
      </c>
      <c r="F343" s="2">
        <v>0</v>
      </c>
      <c r="G343" s="2">
        <v>0</v>
      </c>
      <c r="H343" s="2">
        <v>0</v>
      </c>
      <c r="I343" s="2">
        <v>0</v>
      </c>
      <c r="J343" s="2">
        <v>207221.36</v>
      </c>
      <c r="K343">
        <v>178922.86</v>
      </c>
      <c r="L343" s="2">
        <f t="shared" si="10"/>
        <v>28298.5</v>
      </c>
      <c r="M343">
        <f t="shared" si="11"/>
        <v>0</v>
      </c>
    </row>
    <row r="344" spans="1:13" hidden="1" x14ac:dyDescent="0.2">
      <c r="A344" s="34" t="s">
        <v>1051</v>
      </c>
      <c r="B344" s="1" t="s">
        <v>1052</v>
      </c>
      <c r="C344" s="1" t="s">
        <v>256</v>
      </c>
      <c r="D344" s="13">
        <v>5</v>
      </c>
      <c r="E344" s="2">
        <v>158800.80999999997</v>
      </c>
      <c r="F344" s="2">
        <v>8792.18</v>
      </c>
      <c r="G344" s="2">
        <v>0</v>
      </c>
      <c r="H344" s="2">
        <v>0</v>
      </c>
      <c r="I344" s="2">
        <v>0</v>
      </c>
      <c r="J344" s="2">
        <v>167592.98999999996</v>
      </c>
      <c r="K344">
        <v>88117.19</v>
      </c>
      <c r="L344" s="2">
        <f t="shared" si="10"/>
        <v>79475.799999999959</v>
      </c>
      <c r="M344">
        <f t="shared" si="11"/>
        <v>0</v>
      </c>
    </row>
    <row r="345" spans="1:13" x14ac:dyDescent="0.2">
      <c r="A345" s="34" t="s">
        <v>50</v>
      </c>
      <c r="B345" s="1" t="s">
        <v>51</v>
      </c>
      <c r="C345" s="1" t="s">
        <v>52</v>
      </c>
      <c r="D345" s="13">
        <v>1</v>
      </c>
      <c r="E345" s="2">
        <v>16368.66</v>
      </c>
      <c r="F345" s="2">
        <v>0</v>
      </c>
      <c r="G345" s="2">
        <v>0</v>
      </c>
      <c r="H345" s="2">
        <v>0</v>
      </c>
      <c r="I345" s="2">
        <v>0</v>
      </c>
      <c r="J345" s="2">
        <v>16368.66</v>
      </c>
      <c r="K345">
        <v>36323.339999999997</v>
      </c>
      <c r="L345" s="2">
        <f t="shared" si="10"/>
        <v>-19954.679999999997</v>
      </c>
      <c r="M345">
        <f t="shared" si="11"/>
        <v>1</v>
      </c>
    </row>
    <row r="346" spans="1:13" hidden="1" x14ac:dyDescent="0.2">
      <c r="A346" s="34" t="s">
        <v>1259</v>
      </c>
      <c r="B346" s="1" t="s">
        <v>1233</v>
      </c>
      <c r="C346" s="1" t="s">
        <v>52</v>
      </c>
      <c r="D346" s="13">
        <v>2</v>
      </c>
      <c r="E346" s="2"/>
      <c r="F346" s="2"/>
      <c r="G346" s="2"/>
      <c r="H346" s="2"/>
      <c r="I346" s="2"/>
      <c r="J346" s="2">
        <v>0</v>
      </c>
      <c r="K346">
        <v>39792.79</v>
      </c>
      <c r="L346" s="2">
        <f t="shared" si="10"/>
        <v>-39792.79</v>
      </c>
      <c r="M346">
        <f t="shared" si="11"/>
        <v>1</v>
      </c>
    </row>
    <row r="347" spans="1:13" hidden="1" x14ac:dyDescent="0.2">
      <c r="A347" s="34" t="s">
        <v>307</v>
      </c>
      <c r="B347" s="1" t="s">
        <v>308</v>
      </c>
      <c r="C347" s="1" t="s">
        <v>52</v>
      </c>
      <c r="D347" s="13">
        <v>3</v>
      </c>
      <c r="E347" s="2">
        <v>293.70999999999998</v>
      </c>
      <c r="F347" s="2">
        <v>0</v>
      </c>
      <c r="G347" s="2">
        <v>0</v>
      </c>
      <c r="H347" s="2">
        <v>0</v>
      </c>
      <c r="I347" s="2">
        <v>0</v>
      </c>
      <c r="J347" s="2">
        <v>293.70999999999998</v>
      </c>
      <c r="K347">
        <v>45218.75</v>
      </c>
      <c r="L347" s="2">
        <f t="shared" si="10"/>
        <v>-44925.04</v>
      </c>
      <c r="M347">
        <f t="shared" si="11"/>
        <v>1</v>
      </c>
    </row>
    <row r="348" spans="1:13" hidden="1" x14ac:dyDescent="0.2">
      <c r="A348" s="34" t="s">
        <v>619</v>
      </c>
      <c r="B348" s="1" t="s">
        <v>620</v>
      </c>
      <c r="C348" s="1" t="s">
        <v>52</v>
      </c>
      <c r="D348" s="13">
        <v>3</v>
      </c>
      <c r="E348" s="2">
        <v>94999.52</v>
      </c>
      <c r="F348" s="2">
        <v>0</v>
      </c>
      <c r="G348" s="2">
        <v>0</v>
      </c>
      <c r="H348" s="2">
        <v>0</v>
      </c>
      <c r="I348" s="2">
        <v>0</v>
      </c>
      <c r="J348" s="2">
        <v>94999.52</v>
      </c>
      <c r="K348">
        <v>65568.539999999994</v>
      </c>
      <c r="L348" s="2">
        <f t="shared" si="10"/>
        <v>29430.98000000001</v>
      </c>
      <c r="M348">
        <f t="shared" si="11"/>
        <v>0</v>
      </c>
    </row>
    <row r="349" spans="1:13" hidden="1" x14ac:dyDescent="0.2">
      <c r="A349" s="34" t="s">
        <v>702</v>
      </c>
      <c r="B349" s="1" t="s">
        <v>703</v>
      </c>
      <c r="C349" s="1" t="s">
        <v>52</v>
      </c>
      <c r="D349" s="13">
        <v>2</v>
      </c>
      <c r="E349" s="2">
        <v>1125.52</v>
      </c>
      <c r="F349" s="2">
        <v>291.56</v>
      </c>
      <c r="G349" s="2">
        <v>0</v>
      </c>
      <c r="H349" s="2">
        <v>0</v>
      </c>
      <c r="I349" s="2">
        <v>0</v>
      </c>
      <c r="J349" s="2">
        <v>1417.08</v>
      </c>
      <c r="K349">
        <v>46636.6</v>
      </c>
      <c r="L349" s="2">
        <f t="shared" si="10"/>
        <v>-45219.519999999997</v>
      </c>
      <c r="M349">
        <f t="shared" si="11"/>
        <v>1</v>
      </c>
    </row>
    <row r="350" spans="1:13" hidden="1" x14ac:dyDescent="0.2">
      <c r="A350" s="34" t="s">
        <v>1101</v>
      </c>
      <c r="B350" s="1" t="s">
        <v>1102</v>
      </c>
      <c r="C350" s="1" t="s">
        <v>52</v>
      </c>
      <c r="D350" s="13">
        <v>3</v>
      </c>
      <c r="E350" s="2">
        <v>106625.56</v>
      </c>
      <c r="F350" s="2">
        <v>0</v>
      </c>
      <c r="G350" s="2">
        <v>0</v>
      </c>
      <c r="H350" s="2">
        <v>0</v>
      </c>
      <c r="I350" s="2">
        <v>0</v>
      </c>
      <c r="J350" s="2">
        <v>106625.56</v>
      </c>
      <c r="K350">
        <v>30133.06</v>
      </c>
      <c r="L350" s="2">
        <f t="shared" si="10"/>
        <v>76492.5</v>
      </c>
      <c r="M350">
        <f t="shared" si="11"/>
        <v>0</v>
      </c>
    </row>
    <row r="351" spans="1:13" hidden="1" x14ac:dyDescent="0.2">
      <c r="A351" s="34" t="s">
        <v>1107</v>
      </c>
      <c r="B351" s="1" t="s">
        <v>1108</v>
      </c>
      <c r="C351" s="1" t="s">
        <v>52</v>
      </c>
      <c r="D351" s="13">
        <v>2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>
        <v>31173.65</v>
      </c>
      <c r="L351" s="2">
        <f t="shared" si="10"/>
        <v>-31173.65</v>
      </c>
      <c r="M351">
        <f t="shared" si="11"/>
        <v>1</v>
      </c>
    </row>
    <row r="352" spans="1:13" hidden="1" x14ac:dyDescent="0.2">
      <c r="A352" s="34" t="s">
        <v>501</v>
      </c>
      <c r="B352" s="1" t="s">
        <v>502</v>
      </c>
      <c r="C352" s="1" t="s">
        <v>11</v>
      </c>
      <c r="D352" s="13">
        <v>2</v>
      </c>
      <c r="E352" s="2">
        <v>11743.029999999999</v>
      </c>
      <c r="F352" s="2">
        <v>0</v>
      </c>
      <c r="G352" s="2">
        <v>0</v>
      </c>
      <c r="H352" s="2">
        <v>0</v>
      </c>
      <c r="I352" s="2">
        <v>0</v>
      </c>
      <c r="J352" s="2">
        <v>11743.029999999999</v>
      </c>
      <c r="K352">
        <v>35469.629999999997</v>
      </c>
      <c r="L352" s="2">
        <f t="shared" si="10"/>
        <v>-23726.6</v>
      </c>
      <c r="M352">
        <f t="shared" si="11"/>
        <v>1</v>
      </c>
    </row>
    <row r="353" spans="1:13" hidden="1" x14ac:dyDescent="0.2">
      <c r="A353" s="34" t="s">
        <v>924</v>
      </c>
      <c r="B353" s="1" t="s">
        <v>925</v>
      </c>
      <c r="C353" s="1" t="s">
        <v>11</v>
      </c>
      <c r="D353" s="13">
        <v>2</v>
      </c>
      <c r="E353" s="2">
        <v>51307.4</v>
      </c>
      <c r="F353" s="2">
        <v>0</v>
      </c>
      <c r="G353" s="2">
        <v>0</v>
      </c>
      <c r="H353" s="2">
        <v>5925.59</v>
      </c>
      <c r="I353" s="2">
        <v>0</v>
      </c>
      <c r="J353" s="2">
        <v>57232.990000000005</v>
      </c>
      <c r="K353">
        <v>36303.949999999997</v>
      </c>
      <c r="L353" s="2">
        <f t="shared" si="10"/>
        <v>20929.040000000008</v>
      </c>
      <c r="M353">
        <f t="shared" si="11"/>
        <v>0</v>
      </c>
    </row>
    <row r="354" spans="1:13" hidden="1" x14ac:dyDescent="0.2">
      <c r="A354" s="34" t="s">
        <v>936</v>
      </c>
      <c r="B354" s="1" t="s">
        <v>937</v>
      </c>
      <c r="C354" s="1" t="s">
        <v>52</v>
      </c>
      <c r="D354" s="13">
        <v>2</v>
      </c>
      <c r="E354" s="2">
        <v>85883.520000000019</v>
      </c>
      <c r="F354" s="2">
        <v>0</v>
      </c>
      <c r="G354" s="2">
        <v>0</v>
      </c>
      <c r="H354" s="2">
        <v>0</v>
      </c>
      <c r="I354" s="2">
        <v>0</v>
      </c>
      <c r="J354" s="2">
        <v>85883.520000000019</v>
      </c>
      <c r="K354">
        <v>58291.040000000001</v>
      </c>
      <c r="L354" s="2">
        <f t="shared" si="10"/>
        <v>27592.480000000018</v>
      </c>
      <c r="M354">
        <f t="shared" si="11"/>
        <v>0</v>
      </c>
    </row>
    <row r="355" spans="1:13" hidden="1" x14ac:dyDescent="0.2">
      <c r="A355" s="34" t="s">
        <v>1093</v>
      </c>
      <c r="B355" s="1" t="s">
        <v>1094</v>
      </c>
      <c r="C355" s="1" t="s">
        <v>11</v>
      </c>
      <c r="D355" s="13">
        <v>2</v>
      </c>
      <c r="E355" s="2">
        <v>9603.91</v>
      </c>
      <c r="F355" s="2">
        <v>0</v>
      </c>
      <c r="G355" s="2">
        <v>0</v>
      </c>
      <c r="H355" s="2">
        <v>0</v>
      </c>
      <c r="I355" s="2">
        <v>0</v>
      </c>
      <c r="J355" s="2">
        <v>9603.91</v>
      </c>
      <c r="K355">
        <v>40236.379999999997</v>
      </c>
      <c r="L355" s="2">
        <f t="shared" si="10"/>
        <v>-30632.469999999998</v>
      </c>
      <c r="M355">
        <f t="shared" si="11"/>
        <v>1</v>
      </c>
    </row>
    <row r="356" spans="1:13" x14ac:dyDescent="0.2">
      <c r="A356" s="34" t="s">
        <v>302</v>
      </c>
      <c r="B356" s="1" t="s">
        <v>303</v>
      </c>
      <c r="C356" s="1" t="s">
        <v>304</v>
      </c>
      <c r="D356" s="13">
        <v>1</v>
      </c>
      <c r="E356" s="2">
        <v>28814</v>
      </c>
      <c r="F356" s="2">
        <v>25026.080000000002</v>
      </c>
      <c r="G356" s="2">
        <v>0</v>
      </c>
      <c r="H356" s="2">
        <v>0</v>
      </c>
      <c r="I356" s="2">
        <v>0</v>
      </c>
      <c r="J356" s="2">
        <v>53840.08</v>
      </c>
      <c r="K356">
        <v>34165.93</v>
      </c>
      <c r="L356" s="2">
        <f t="shared" si="10"/>
        <v>19674.150000000001</v>
      </c>
      <c r="M356">
        <f t="shared" si="11"/>
        <v>0</v>
      </c>
    </row>
    <row r="357" spans="1:13" hidden="1" x14ac:dyDescent="0.2">
      <c r="A357" s="34" t="s">
        <v>521</v>
      </c>
      <c r="B357" s="1" t="s">
        <v>522</v>
      </c>
      <c r="C357" s="1" t="s">
        <v>523</v>
      </c>
      <c r="D357" s="13">
        <v>2</v>
      </c>
      <c r="E357" s="2">
        <v>1508.1599999999999</v>
      </c>
      <c r="F357" s="2">
        <v>0</v>
      </c>
      <c r="G357" s="2">
        <v>0</v>
      </c>
      <c r="H357" s="2">
        <v>0</v>
      </c>
      <c r="I357" s="2">
        <v>0</v>
      </c>
      <c r="J357" s="2">
        <v>1508.1599999999999</v>
      </c>
      <c r="K357">
        <v>35044.480000000003</v>
      </c>
      <c r="L357" s="2">
        <f t="shared" si="10"/>
        <v>-33536.320000000007</v>
      </c>
      <c r="M357">
        <f t="shared" si="11"/>
        <v>1</v>
      </c>
    </row>
    <row r="358" spans="1:13" hidden="1" x14ac:dyDescent="0.2">
      <c r="A358" s="34" t="s">
        <v>613</v>
      </c>
      <c r="B358" s="1" t="s">
        <v>614</v>
      </c>
      <c r="C358" s="1" t="s">
        <v>523</v>
      </c>
      <c r="D358" s="13">
        <v>2</v>
      </c>
      <c r="E358" s="2">
        <v>3392</v>
      </c>
      <c r="F358" s="2">
        <v>0</v>
      </c>
      <c r="G358" s="2">
        <v>0</v>
      </c>
      <c r="H358" s="2">
        <v>7051.3600000000006</v>
      </c>
      <c r="I358" s="2">
        <v>0</v>
      </c>
      <c r="J358" s="2">
        <v>10443.36</v>
      </c>
      <c r="K358">
        <v>56037.22</v>
      </c>
      <c r="L358" s="2">
        <f t="shared" si="10"/>
        <v>-45593.86</v>
      </c>
      <c r="M358">
        <f t="shared" si="11"/>
        <v>1</v>
      </c>
    </row>
    <row r="359" spans="1:13" hidden="1" x14ac:dyDescent="0.2">
      <c r="A359" s="34" t="s">
        <v>876</v>
      </c>
      <c r="B359" s="1" t="s">
        <v>877</v>
      </c>
      <c r="C359" s="1" t="s">
        <v>523</v>
      </c>
      <c r="D359" s="13">
        <v>2</v>
      </c>
      <c r="E359" s="2">
        <v>58991.89</v>
      </c>
      <c r="F359" s="2">
        <v>0</v>
      </c>
      <c r="G359" s="2">
        <v>0</v>
      </c>
      <c r="H359" s="2">
        <v>33683.340000000004</v>
      </c>
      <c r="I359" s="2">
        <v>0</v>
      </c>
      <c r="J359" s="2">
        <v>92675.23000000001</v>
      </c>
      <c r="K359">
        <v>49694.68</v>
      </c>
      <c r="L359" s="2">
        <f t="shared" si="10"/>
        <v>42980.55000000001</v>
      </c>
      <c r="M359">
        <f t="shared" si="11"/>
        <v>0</v>
      </c>
    </row>
    <row r="360" spans="1:13" hidden="1" x14ac:dyDescent="0.2">
      <c r="A360" s="34" t="s">
        <v>173</v>
      </c>
      <c r="B360" s="1" t="s">
        <v>174</v>
      </c>
      <c r="C360" s="1" t="s">
        <v>175</v>
      </c>
      <c r="D360" s="13">
        <v>2</v>
      </c>
      <c r="E360" s="2">
        <v>22343.3</v>
      </c>
      <c r="F360" s="2">
        <v>0</v>
      </c>
      <c r="G360" s="2">
        <v>0</v>
      </c>
      <c r="H360" s="2">
        <v>0</v>
      </c>
      <c r="I360" s="2">
        <v>0</v>
      </c>
      <c r="J360" s="2">
        <v>22343.3</v>
      </c>
      <c r="K360">
        <v>44940.86</v>
      </c>
      <c r="L360" s="2">
        <f t="shared" si="10"/>
        <v>-22597.56</v>
      </c>
      <c r="M360">
        <f t="shared" si="11"/>
        <v>1</v>
      </c>
    </row>
    <row r="361" spans="1:13" x14ac:dyDescent="0.2">
      <c r="A361" s="34" t="s">
        <v>408</v>
      </c>
      <c r="B361" s="1" t="s">
        <v>409</v>
      </c>
      <c r="C361" s="1" t="s">
        <v>175</v>
      </c>
      <c r="D361" s="13">
        <v>1</v>
      </c>
      <c r="E361" s="2">
        <v>40390.58</v>
      </c>
      <c r="F361" s="2">
        <v>0</v>
      </c>
      <c r="G361" s="2">
        <v>0</v>
      </c>
      <c r="H361" s="2">
        <v>24847.190000000002</v>
      </c>
      <c r="I361" s="2">
        <v>0</v>
      </c>
      <c r="J361" s="2">
        <v>65237.770000000004</v>
      </c>
      <c r="K361">
        <v>52704.17</v>
      </c>
      <c r="L361" s="2">
        <f t="shared" si="10"/>
        <v>12533.600000000006</v>
      </c>
      <c r="M361">
        <f t="shared" si="11"/>
        <v>0</v>
      </c>
    </row>
    <row r="362" spans="1:13" hidden="1" x14ac:dyDescent="0.2">
      <c r="A362" s="34" t="s">
        <v>652</v>
      </c>
      <c r="B362" s="1" t="s">
        <v>653</v>
      </c>
      <c r="C362" s="1" t="s">
        <v>175</v>
      </c>
      <c r="D362" s="13">
        <v>2</v>
      </c>
      <c r="E362" s="2">
        <v>0</v>
      </c>
      <c r="F362" s="2">
        <v>0</v>
      </c>
      <c r="G362" s="2">
        <v>0</v>
      </c>
      <c r="H362" s="2">
        <v>31392.25</v>
      </c>
      <c r="I362" s="2">
        <v>0</v>
      </c>
      <c r="J362" s="2">
        <v>31392.25</v>
      </c>
      <c r="K362">
        <v>62068.54</v>
      </c>
      <c r="L362" s="2">
        <f t="shared" si="10"/>
        <v>-30676.29</v>
      </c>
      <c r="M362">
        <f t="shared" si="11"/>
        <v>1</v>
      </c>
    </row>
    <row r="363" spans="1:13" x14ac:dyDescent="0.2">
      <c r="A363" s="34" t="s">
        <v>355</v>
      </c>
      <c r="B363" s="1" t="s">
        <v>356</v>
      </c>
      <c r="C363" s="1" t="s">
        <v>357</v>
      </c>
      <c r="D363" s="13">
        <v>1</v>
      </c>
      <c r="E363" s="2">
        <v>563.48</v>
      </c>
      <c r="F363" s="2">
        <v>58731</v>
      </c>
      <c r="G363" s="2">
        <v>0</v>
      </c>
      <c r="H363" s="2">
        <v>0</v>
      </c>
      <c r="I363" s="2">
        <v>0</v>
      </c>
      <c r="J363" s="2">
        <v>59294.48</v>
      </c>
      <c r="K363">
        <v>75851</v>
      </c>
      <c r="L363" s="2">
        <f t="shared" si="10"/>
        <v>-16556.519999999997</v>
      </c>
      <c r="M363">
        <f t="shared" si="11"/>
        <v>1</v>
      </c>
    </row>
    <row r="364" spans="1:13" x14ac:dyDescent="0.2">
      <c r="A364" s="34" t="s">
        <v>1158</v>
      </c>
      <c r="B364" s="1" t="s">
        <v>1159</v>
      </c>
      <c r="C364" s="1" t="s">
        <v>357</v>
      </c>
      <c r="D364" s="13">
        <v>1</v>
      </c>
      <c r="E364" s="2">
        <v>12337.4</v>
      </c>
      <c r="F364" s="2">
        <v>0</v>
      </c>
      <c r="G364" s="2">
        <v>0</v>
      </c>
      <c r="H364" s="2">
        <v>0</v>
      </c>
      <c r="I364" s="2">
        <v>0</v>
      </c>
      <c r="J364" s="2">
        <v>12337.4</v>
      </c>
      <c r="K364">
        <v>110241</v>
      </c>
      <c r="L364" s="2">
        <f t="shared" si="10"/>
        <v>-97903.6</v>
      </c>
      <c r="M364">
        <f t="shared" si="11"/>
        <v>1</v>
      </c>
    </row>
    <row r="365" spans="1:13" x14ac:dyDescent="0.2">
      <c r="A365" s="34" t="s">
        <v>746</v>
      </c>
      <c r="B365" s="1" t="s">
        <v>747</v>
      </c>
      <c r="C365" s="1" t="s">
        <v>118</v>
      </c>
      <c r="D365" s="13">
        <v>1</v>
      </c>
      <c r="E365" s="2">
        <v>33183.06</v>
      </c>
      <c r="F365" s="2">
        <v>0</v>
      </c>
      <c r="G365" s="2">
        <v>0</v>
      </c>
      <c r="H365" s="2">
        <v>0</v>
      </c>
      <c r="I365" s="2">
        <v>0</v>
      </c>
      <c r="J365" s="2">
        <v>33183.06</v>
      </c>
      <c r="K365">
        <v>38918.379999999997</v>
      </c>
      <c r="L365" s="2">
        <f t="shared" si="10"/>
        <v>-5735.32</v>
      </c>
      <c r="M365">
        <f t="shared" si="11"/>
        <v>1</v>
      </c>
    </row>
    <row r="366" spans="1:13" x14ac:dyDescent="0.2">
      <c r="A366" s="35">
        <v>47720</v>
      </c>
      <c r="B366" t="s">
        <v>1234</v>
      </c>
      <c r="C366" s="1" t="s">
        <v>118</v>
      </c>
      <c r="D366" s="13">
        <v>1</v>
      </c>
      <c r="E366" s="2">
        <v>12312.27</v>
      </c>
      <c r="F366" s="2">
        <v>0</v>
      </c>
      <c r="G366" s="2">
        <v>0</v>
      </c>
      <c r="H366" s="2">
        <v>14569.2</v>
      </c>
      <c r="I366" s="2">
        <v>0</v>
      </c>
      <c r="J366" s="2">
        <v>26881.47</v>
      </c>
      <c r="K366">
        <v>53241.29</v>
      </c>
      <c r="L366" s="2">
        <f t="shared" si="10"/>
        <v>-26359.82</v>
      </c>
      <c r="M366">
        <f t="shared" si="11"/>
        <v>1</v>
      </c>
    </row>
    <row r="367" spans="1:13" x14ac:dyDescent="0.2">
      <c r="A367" s="35">
        <v>47738</v>
      </c>
      <c r="B367" t="s">
        <v>1235</v>
      </c>
      <c r="C367" s="1" t="s">
        <v>118</v>
      </c>
      <c r="D367" s="13">
        <v>1</v>
      </c>
      <c r="E367" s="2"/>
      <c r="F367" s="2"/>
      <c r="G367" s="2"/>
      <c r="H367" s="2"/>
      <c r="I367" s="2"/>
      <c r="J367" s="2">
        <v>0</v>
      </c>
      <c r="K367">
        <v>46648.21</v>
      </c>
      <c r="L367" s="2">
        <f t="shared" si="10"/>
        <v>-46648.21</v>
      </c>
      <c r="M367">
        <f t="shared" si="11"/>
        <v>1</v>
      </c>
    </row>
    <row r="368" spans="1:13" x14ac:dyDescent="0.2">
      <c r="A368" s="35">
        <v>47746</v>
      </c>
      <c r="B368" t="s">
        <v>1236</v>
      </c>
      <c r="C368" s="1" t="s">
        <v>118</v>
      </c>
      <c r="D368" s="13">
        <v>1</v>
      </c>
      <c r="E368" s="2"/>
      <c r="F368" s="2"/>
      <c r="G368" s="2"/>
      <c r="H368" s="2"/>
      <c r="I368" s="2"/>
      <c r="J368" s="2">
        <v>0</v>
      </c>
      <c r="K368">
        <v>57471.78</v>
      </c>
      <c r="L368" s="2">
        <f t="shared" si="10"/>
        <v>-57471.78</v>
      </c>
      <c r="M368">
        <f t="shared" si="11"/>
        <v>1</v>
      </c>
    </row>
    <row r="369" spans="1:13" hidden="1" x14ac:dyDescent="0.2">
      <c r="A369" s="34" t="s">
        <v>842</v>
      </c>
      <c r="B369" s="1" t="s">
        <v>843</v>
      </c>
      <c r="C369" s="1" t="s">
        <v>552</v>
      </c>
      <c r="D369" s="13">
        <v>2</v>
      </c>
      <c r="E369" s="2">
        <v>90770.15</v>
      </c>
      <c r="F369" s="2">
        <v>0</v>
      </c>
      <c r="G369" s="2">
        <v>0</v>
      </c>
      <c r="H369" s="2">
        <v>0</v>
      </c>
      <c r="I369" s="2">
        <v>0</v>
      </c>
      <c r="J369" s="2">
        <v>90770.15</v>
      </c>
      <c r="K369">
        <v>63825.279999999999</v>
      </c>
      <c r="L369" s="2">
        <f t="shared" si="10"/>
        <v>26944.869999999995</v>
      </c>
      <c r="M369">
        <f t="shared" si="11"/>
        <v>0</v>
      </c>
    </row>
    <row r="370" spans="1:13" x14ac:dyDescent="0.2">
      <c r="A370" s="34" t="s">
        <v>196</v>
      </c>
      <c r="B370" s="1" t="s">
        <v>195</v>
      </c>
      <c r="C370" s="1" t="s">
        <v>197</v>
      </c>
      <c r="D370" s="13">
        <v>1</v>
      </c>
      <c r="E370" s="2">
        <v>82335.199999999997</v>
      </c>
      <c r="F370" s="2">
        <v>0</v>
      </c>
      <c r="G370" s="2">
        <v>0</v>
      </c>
      <c r="H370" s="2">
        <v>0</v>
      </c>
      <c r="I370" s="2">
        <v>0</v>
      </c>
      <c r="J370" s="2">
        <v>82335.199999999997</v>
      </c>
      <c r="K370">
        <v>91068.42</v>
      </c>
      <c r="L370" s="2">
        <f t="shared" si="10"/>
        <v>-8733.2200000000012</v>
      </c>
      <c r="M370">
        <f t="shared" si="11"/>
        <v>1</v>
      </c>
    </row>
    <row r="371" spans="1:13" x14ac:dyDescent="0.2">
      <c r="A371" s="34" t="s">
        <v>384</v>
      </c>
      <c r="B371" s="1" t="s">
        <v>385</v>
      </c>
      <c r="C371" s="1" t="s">
        <v>197</v>
      </c>
      <c r="D371" s="13">
        <v>1</v>
      </c>
      <c r="E371" s="2">
        <v>1348.9</v>
      </c>
      <c r="F371" s="2">
        <v>0</v>
      </c>
      <c r="G371" s="2">
        <v>0</v>
      </c>
      <c r="H371" s="2">
        <v>0</v>
      </c>
      <c r="I371" s="2">
        <v>0</v>
      </c>
      <c r="J371" s="2">
        <v>1348.9</v>
      </c>
      <c r="K371">
        <v>86578.82</v>
      </c>
      <c r="L371" s="2">
        <f t="shared" si="10"/>
        <v>-85229.920000000013</v>
      </c>
      <c r="M371">
        <f t="shared" si="11"/>
        <v>1</v>
      </c>
    </row>
    <row r="372" spans="1:13" hidden="1" x14ac:dyDescent="0.2">
      <c r="A372" s="34" t="s">
        <v>538</v>
      </c>
      <c r="B372" s="1" t="s">
        <v>539</v>
      </c>
      <c r="C372" s="1" t="s">
        <v>197</v>
      </c>
      <c r="D372" s="13">
        <v>4</v>
      </c>
      <c r="E372" s="2">
        <v>236231.16000000003</v>
      </c>
      <c r="F372" s="2">
        <v>0</v>
      </c>
      <c r="G372" s="2">
        <v>0</v>
      </c>
      <c r="H372" s="2">
        <v>0</v>
      </c>
      <c r="I372" s="2">
        <v>0</v>
      </c>
      <c r="J372" s="2">
        <v>236231.16000000003</v>
      </c>
      <c r="K372">
        <v>109417.69</v>
      </c>
      <c r="L372" s="2">
        <f t="shared" si="10"/>
        <v>126813.47000000003</v>
      </c>
      <c r="M372">
        <f t="shared" si="11"/>
        <v>0</v>
      </c>
    </row>
    <row r="373" spans="1:13" hidden="1" x14ac:dyDescent="0.2">
      <c r="A373" s="34" t="s">
        <v>233</v>
      </c>
      <c r="B373" s="1" t="s">
        <v>234</v>
      </c>
      <c r="C373" s="1" t="s">
        <v>235</v>
      </c>
      <c r="D373" s="13">
        <v>3</v>
      </c>
      <c r="E373" s="2">
        <v>57337.9</v>
      </c>
      <c r="F373" s="2">
        <v>0</v>
      </c>
      <c r="G373" s="2">
        <v>0</v>
      </c>
      <c r="H373" s="2">
        <v>0</v>
      </c>
      <c r="I373" s="2">
        <v>0</v>
      </c>
      <c r="J373" s="2">
        <v>57337.9</v>
      </c>
      <c r="K373">
        <v>60434.92</v>
      </c>
      <c r="L373" s="2">
        <f t="shared" si="10"/>
        <v>-3097.0199999999968</v>
      </c>
      <c r="M373">
        <f t="shared" si="11"/>
        <v>1</v>
      </c>
    </row>
    <row r="374" spans="1:13" hidden="1" x14ac:dyDescent="0.2">
      <c r="A374" s="34" t="s">
        <v>331</v>
      </c>
      <c r="B374" s="1" t="s">
        <v>332</v>
      </c>
      <c r="C374" s="1" t="s">
        <v>235</v>
      </c>
      <c r="D374" s="13">
        <v>2</v>
      </c>
      <c r="E374" s="2">
        <v>83148.420000000013</v>
      </c>
      <c r="F374" s="2">
        <v>3824.1800000000003</v>
      </c>
      <c r="G374" s="2">
        <v>0</v>
      </c>
      <c r="H374" s="2">
        <v>0</v>
      </c>
      <c r="I374" s="2">
        <v>0</v>
      </c>
      <c r="J374" s="2">
        <v>86972.6</v>
      </c>
      <c r="K374">
        <v>38465.85</v>
      </c>
      <c r="L374" s="2">
        <f t="shared" si="10"/>
        <v>48506.750000000007</v>
      </c>
      <c r="M374">
        <f t="shared" si="11"/>
        <v>0</v>
      </c>
    </row>
    <row r="375" spans="1:13" hidden="1" x14ac:dyDescent="0.2">
      <c r="A375" s="34" t="s">
        <v>358</v>
      </c>
      <c r="B375" s="1" t="s">
        <v>359</v>
      </c>
      <c r="C375" s="1" t="s">
        <v>235</v>
      </c>
      <c r="D375" s="13">
        <v>2</v>
      </c>
      <c r="E375" s="2">
        <v>67256.610000000015</v>
      </c>
      <c r="F375" s="2">
        <v>0</v>
      </c>
      <c r="G375" s="2">
        <v>0</v>
      </c>
      <c r="H375" s="2">
        <v>6957.1</v>
      </c>
      <c r="I375" s="2">
        <v>0</v>
      </c>
      <c r="J375" s="2">
        <v>74213.710000000021</v>
      </c>
      <c r="K375">
        <v>62640.2</v>
      </c>
      <c r="L375" s="2">
        <f t="shared" si="10"/>
        <v>11573.510000000024</v>
      </c>
      <c r="M375">
        <f t="shared" si="11"/>
        <v>0</v>
      </c>
    </row>
    <row r="376" spans="1:13" x14ac:dyDescent="0.2">
      <c r="A376" s="34" t="s">
        <v>450</v>
      </c>
      <c r="B376" s="1" t="s">
        <v>451</v>
      </c>
      <c r="C376" s="1" t="s">
        <v>235</v>
      </c>
      <c r="D376" s="13">
        <v>1</v>
      </c>
      <c r="E376" s="2">
        <v>76442.91</v>
      </c>
      <c r="F376" s="2">
        <v>0</v>
      </c>
      <c r="G376" s="2">
        <v>0</v>
      </c>
      <c r="H376" s="2">
        <v>0</v>
      </c>
      <c r="I376" s="2">
        <v>0</v>
      </c>
      <c r="J376" s="2">
        <v>76442.91</v>
      </c>
      <c r="K376">
        <v>60682.879999999997</v>
      </c>
      <c r="L376" s="2">
        <f t="shared" si="10"/>
        <v>15760.030000000006</v>
      </c>
      <c r="M376">
        <f t="shared" si="11"/>
        <v>0</v>
      </c>
    </row>
    <row r="377" spans="1:13" hidden="1" x14ac:dyDescent="0.2">
      <c r="A377" s="34" t="s">
        <v>586</v>
      </c>
      <c r="B377" s="1" t="s">
        <v>587</v>
      </c>
      <c r="C377" s="1" t="s">
        <v>588</v>
      </c>
      <c r="D377" s="13">
        <v>5</v>
      </c>
      <c r="E377" s="2">
        <v>125759.14000000001</v>
      </c>
      <c r="F377" s="2">
        <v>0</v>
      </c>
      <c r="G377" s="2">
        <v>0</v>
      </c>
      <c r="H377" s="2">
        <v>0</v>
      </c>
      <c r="I377" s="2">
        <v>0</v>
      </c>
      <c r="J377" s="2">
        <v>125759.14000000001</v>
      </c>
      <c r="K377">
        <v>65524.86</v>
      </c>
      <c r="L377" s="2">
        <f t="shared" si="10"/>
        <v>60234.280000000013</v>
      </c>
      <c r="M377">
        <f t="shared" si="11"/>
        <v>0</v>
      </c>
    </row>
    <row r="378" spans="1:13" hidden="1" x14ac:dyDescent="0.2">
      <c r="A378" s="34" t="s">
        <v>660</v>
      </c>
      <c r="B378" s="1" t="s">
        <v>659</v>
      </c>
      <c r="C378" s="1" t="s">
        <v>588</v>
      </c>
      <c r="D378" s="13">
        <v>4</v>
      </c>
      <c r="E378" s="2">
        <v>88816.01999999999</v>
      </c>
      <c r="F378" s="2">
        <v>-2439.0500000000002</v>
      </c>
      <c r="G378" s="2">
        <v>0</v>
      </c>
      <c r="H378" s="2">
        <v>0</v>
      </c>
      <c r="I378" s="2">
        <v>0</v>
      </c>
      <c r="J378" s="2">
        <v>86376.969999999987</v>
      </c>
      <c r="K378">
        <v>133661.53</v>
      </c>
      <c r="L378" s="2">
        <f t="shared" si="10"/>
        <v>-47284.560000000012</v>
      </c>
      <c r="M378">
        <f t="shared" si="11"/>
        <v>1</v>
      </c>
    </row>
    <row r="379" spans="1:13" hidden="1" x14ac:dyDescent="0.2">
      <c r="A379" s="34" t="s">
        <v>938</v>
      </c>
      <c r="B379" s="1" t="s">
        <v>939</v>
      </c>
      <c r="C379" s="1" t="s">
        <v>588</v>
      </c>
      <c r="D379" s="13">
        <v>5</v>
      </c>
      <c r="E379" s="2">
        <v>12.200000000000001</v>
      </c>
      <c r="F379" s="2">
        <v>49435.98</v>
      </c>
      <c r="G379" s="2">
        <v>0</v>
      </c>
      <c r="H379" s="2">
        <v>0</v>
      </c>
      <c r="I379" s="2">
        <v>0</v>
      </c>
      <c r="J379" s="2">
        <v>49448.18</v>
      </c>
      <c r="K379">
        <v>213651.87</v>
      </c>
      <c r="L379" s="2">
        <f t="shared" si="10"/>
        <v>-164203.69</v>
      </c>
      <c r="M379">
        <f t="shared" si="11"/>
        <v>1</v>
      </c>
    </row>
    <row r="380" spans="1:13" hidden="1" x14ac:dyDescent="0.2">
      <c r="A380" s="34" t="s">
        <v>884</v>
      </c>
      <c r="B380" s="1" t="s">
        <v>883</v>
      </c>
      <c r="C380" s="1" t="s">
        <v>588</v>
      </c>
      <c r="D380" s="13">
        <v>5</v>
      </c>
      <c r="E380" s="2">
        <v>32351.52</v>
      </c>
      <c r="F380" s="2">
        <v>0</v>
      </c>
      <c r="G380" s="2">
        <v>0</v>
      </c>
      <c r="H380" s="2">
        <v>0</v>
      </c>
      <c r="I380" s="2">
        <v>0</v>
      </c>
      <c r="J380" s="2">
        <v>32351.52</v>
      </c>
      <c r="K380">
        <v>14266.09</v>
      </c>
      <c r="L380" s="2">
        <f t="shared" si="10"/>
        <v>18085.43</v>
      </c>
      <c r="M380">
        <f t="shared" si="11"/>
        <v>0</v>
      </c>
    </row>
    <row r="381" spans="1:13" hidden="1" x14ac:dyDescent="0.2">
      <c r="A381" s="34" t="s">
        <v>333</v>
      </c>
      <c r="B381" s="1" t="s">
        <v>334</v>
      </c>
      <c r="C381" s="1" t="s">
        <v>248</v>
      </c>
      <c r="D381" s="13">
        <v>2</v>
      </c>
      <c r="E381" s="2">
        <v>308.19</v>
      </c>
      <c r="F381" s="2">
        <v>94080.31</v>
      </c>
      <c r="G381" s="2">
        <v>0</v>
      </c>
      <c r="H381" s="2">
        <v>2706.56</v>
      </c>
      <c r="I381" s="2">
        <v>0</v>
      </c>
      <c r="J381" s="2">
        <v>97095.06</v>
      </c>
      <c r="K381">
        <v>55682.16</v>
      </c>
      <c r="L381" s="2">
        <f t="shared" si="10"/>
        <v>41412.899999999994</v>
      </c>
      <c r="M381">
        <f t="shared" si="11"/>
        <v>0</v>
      </c>
    </row>
    <row r="382" spans="1:13" hidden="1" x14ac:dyDescent="0.2">
      <c r="A382" s="34" t="s">
        <v>412</v>
      </c>
      <c r="B382" s="1" t="s">
        <v>413</v>
      </c>
      <c r="C382" s="1" t="s">
        <v>248</v>
      </c>
      <c r="D382" s="13">
        <v>3</v>
      </c>
      <c r="E382" s="2">
        <v>79259.28</v>
      </c>
      <c r="F382" s="2">
        <v>0</v>
      </c>
      <c r="G382" s="2">
        <v>0</v>
      </c>
      <c r="H382" s="2">
        <v>0</v>
      </c>
      <c r="I382" s="2">
        <v>0</v>
      </c>
      <c r="J382" s="2">
        <v>79259.28</v>
      </c>
      <c r="K382">
        <v>77628.7</v>
      </c>
      <c r="L382" s="2">
        <f t="shared" si="10"/>
        <v>1630.5800000000017</v>
      </c>
      <c r="M382">
        <f t="shared" si="11"/>
        <v>0</v>
      </c>
    </row>
    <row r="383" spans="1:13" hidden="1" x14ac:dyDescent="0.2">
      <c r="A383" s="34" t="s">
        <v>941</v>
      </c>
      <c r="B383" s="1" t="s">
        <v>942</v>
      </c>
      <c r="C383" s="1" t="s">
        <v>248</v>
      </c>
      <c r="D383" s="13">
        <v>2</v>
      </c>
      <c r="E383" s="2">
        <v>83601.58</v>
      </c>
      <c r="F383" s="2">
        <v>0</v>
      </c>
      <c r="G383" s="2">
        <v>0</v>
      </c>
      <c r="H383" s="2">
        <v>0</v>
      </c>
      <c r="I383" s="2">
        <v>0</v>
      </c>
      <c r="J383" s="2">
        <v>83601.58</v>
      </c>
      <c r="K383">
        <v>73335.649999999994</v>
      </c>
      <c r="L383" s="2">
        <f t="shared" si="10"/>
        <v>10265.930000000008</v>
      </c>
      <c r="M383">
        <f t="shared" si="11"/>
        <v>0</v>
      </c>
    </row>
    <row r="384" spans="1:13" hidden="1" x14ac:dyDescent="0.2">
      <c r="A384" s="34" t="s">
        <v>981</v>
      </c>
      <c r="B384" s="1" t="s">
        <v>982</v>
      </c>
      <c r="C384" s="1" t="s">
        <v>248</v>
      </c>
      <c r="D384" s="13">
        <v>4</v>
      </c>
      <c r="E384" s="2">
        <v>63885.930000000008</v>
      </c>
      <c r="F384" s="2">
        <v>0</v>
      </c>
      <c r="G384" s="2">
        <v>0</v>
      </c>
      <c r="H384" s="2">
        <v>0</v>
      </c>
      <c r="I384" s="2">
        <v>0</v>
      </c>
      <c r="J384" s="2">
        <v>63885.930000000008</v>
      </c>
      <c r="K384">
        <v>87978.22</v>
      </c>
      <c r="L384" s="2">
        <f t="shared" si="10"/>
        <v>-24092.289999999994</v>
      </c>
      <c r="M384">
        <f t="shared" si="11"/>
        <v>1</v>
      </c>
    </row>
    <row r="385" spans="1:13" hidden="1" x14ac:dyDescent="0.2">
      <c r="A385" s="34" t="s">
        <v>1043</v>
      </c>
      <c r="B385" s="1" t="s">
        <v>1044</v>
      </c>
      <c r="C385" s="1" t="s">
        <v>248</v>
      </c>
      <c r="D385" s="13">
        <v>2</v>
      </c>
      <c r="E385" s="2">
        <v>71757.110000000015</v>
      </c>
      <c r="F385" s="2">
        <v>0</v>
      </c>
      <c r="G385" s="2">
        <v>0</v>
      </c>
      <c r="H385" s="2">
        <v>0</v>
      </c>
      <c r="I385" s="2">
        <v>0</v>
      </c>
      <c r="J385" s="2">
        <v>71757.110000000015</v>
      </c>
      <c r="K385">
        <v>43800.42</v>
      </c>
      <c r="L385" s="2">
        <f t="shared" si="10"/>
        <v>27956.690000000017</v>
      </c>
      <c r="M385">
        <f t="shared" si="11"/>
        <v>0</v>
      </c>
    </row>
    <row r="386" spans="1:13" hidden="1" x14ac:dyDescent="0.2">
      <c r="A386" s="34" t="s">
        <v>568</v>
      </c>
      <c r="B386" s="1" t="s">
        <v>569</v>
      </c>
      <c r="C386" s="1" t="s">
        <v>483</v>
      </c>
      <c r="D386" s="13">
        <v>3</v>
      </c>
      <c r="E386" s="2">
        <v>122732.3</v>
      </c>
      <c r="F386" s="2">
        <v>0</v>
      </c>
      <c r="G386" s="2">
        <v>0</v>
      </c>
      <c r="H386" s="2">
        <v>0</v>
      </c>
      <c r="I386" s="2">
        <v>0</v>
      </c>
      <c r="J386" s="2">
        <v>122732.3</v>
      </c>
      <c r="K386">
        <v>79429.7</v>
      </c>
      <c r="L386" s="2">
        <f t="shared" ref="L386:L449" si="12">SUM(J386-K386)</f>
        <v>43302.600000000006</v>
      </c>
      <c r="M386">
        <f t="shared" ref="M386:M449" si="13">IF(K386&gt;J386, 1, 0)</f>
        <v>0</v>
      </c>
    </row>
    <row r="387" spans="1:13" hidden="1" x14ac:dyDescent="0.2">
      <c r="A387" s="34" t="s">
        <v>598</v>
      </c>
      <c r="B387" s="1" t="s">
        <v>599</v>
      </c>
      <c r="C387" s="1" t="s">
        <v>483</v>
      </c>
      <c r="D387" s="13">
        <v>4</v>
      </c>
      <c r="E387" s="2">
        <v>81638.720000000001</v>
      </c>
      <c r="F387" s="2">
        <v>11321.660000000002</v>
      </c>
      <c r="G387" s="2">
        <v>0</v>
      </c>
      <c r="H387" s="2">
        <v>0</v>
      </c>
      <c r="I387" s="2">
        <v>0</v>
      </c>
      <c r="J387" s="2">
        <v>92960.38</v>
      </c>
      <c r="K387">
        <v>92040.29</v>
      </c>
      <c r="L387" s="2">
        <f t="shared" si="12"/>
        <v>920.09000000001106</v>
      </c>
      <c r="M387">
        <f t="shared" si="13"/>
        <v>0</v>
      </c>
    </row>
    <row r="388" spans="1:13" hidden="1" x14ac:dyDescent="0.2">
      <c r="A388" s="34" t="s">
        <v>621</v>
      </c>
      <c r="B388" s="1" t="s">
        <v>622</v>
      </c>
      <c r="C388" s="1" t="s">
        <v>483</v>
      </c>
      <c r="D388" s="13">
        <v>5</v>
      </c>
      <c r="E388" s="2">
        <v>88630.099999999991</v>
      </c>
      <c r="F388" s="2">
        <v>88365.27</v>
      </c>
      <c r="G388" s="2">
        <v>0</v>
      </c>
      <c r="H388" s="2">
        <v>0</v>
      </c>
      <c r="I388" s="2">
        <v>0</v>
      </c>
      <c r="J388" s="2">
        <v>176995.37</v>
      </c>
      <c r="K388">
        <v>92143.87</v>
      </c>
      <c r="L388" s="2">
        <f t="shared" si="12"/>
        <v>84851.5</v>
      </c>
      <c r="M388">
        <f t="shared" si="13"/>
        <v>0</v>
      </c>
    </row>
    <row r="389" spans="1:13" hidden="1" x14ac:dyDescent="0.2">
      <c r="A389" s="34" t="s">
        <v>623</v>
      </c>
      <c r="B389" s="1" t="s">
        <v>624</v>
      </c>
      <c r="C389" s="1" t="s">
        <v>483</v>
      </c>
      <c r="D389" s="13">
        <v>3</v>
      </c>
      <c r="E389" s="2">
        <v>0</v>
      </c>
      <c r="F389" s="2">
        <v>117318.78999999998</v>
      </c>
      <c r="G389" s="2">
        <v>0</v>
      </c>
      <c r="H389" s="2">
        <v>0</v>
      </c>
      <c r="I389" s="2">
        <v>0</v>
      </c>
      <c r="J389" s="2">
        <v>117318.78999999998</v>
      </c>
      <c r="K389">
        <v>91391.53</v>
      </c>
      <c r="L389" s="2">
        <f t="shared" si="12"/>
        <v>25927.25999999998</v>
      </c>
      <c r="M389">
        <f t="shared" si="13"/>
        <v>0</v>
      </c>
    </row>
    <row r="390" spans="1:13" hidden="1" x14ac:dyDescent="0.2">
      <c r="A390" s="34" t="s">
        <v>805</v>
      </c>
      <c r="B390" s="1" t="s">
        <v>806</v>
      </c>
      <c r="C390" s="1" t="s">
        <v>483</v>
      </c>
      <c r="D390" s="13">
        <v>2</v>
      </c>
      <c r="E390" s="2">
        <v>93382.85</v>
      </c>
      <c r="F390" s="2">
        <v>0</v>
      </c>
      <c r="G390" s="2">
        <v>0</v>
      </c>
      <c r="H390" s="2">
        <v>0</v>
      </c>
      <c r="I390" s="2">
        <v>0</v>
      </c>
      <c r="J390" s="2">
        <v>93382.85</v>
      </c>
      <c r="K390">
        <v>79468.62</v>
      </c>
      <c r="L390" s="2">
        <f t="shared" si="12"/>
        <v>13914.23000000001</v>
      </c>
      <c r="M390">
        <f t="shared" si="13"/>
        <v>0</v>
      </c>
    </row>
    <row r="391" spans="1:13" hidden="1" x14ac:dyDescent="0.2">
      <c r="A391" s="34" t="s">
        <v>822</v>
      </c>
      <c r="B391" s="1" t="s">
        <v>823</v>
      </c>
      <c r="C391" s="1" t="s">
        <v>483</v>
      </c>
      <c r="D391" s="13">
        <v>3</v>
      </c>
      <c r="E391" s="2">
        <v>79522.14</v>
      </c>
      <c r="F391" s="2">
        <v>0</v>
      </c>
      <c r="G391" s="2">
        <v>0</v>
      </c>
      <c r="H391" s="2">
        <v>0</v>
      </c>
      <c r="I391" s="2">
        <v>0</v>
      </c>
      <c r="J391" s="2">
        <v>79522.14</v>
      </c>
      <c r="K391">
        <v>65217.37</v>
      </c>
      <c r="L391" s="2">
        <f t="shared" si="12"/>
        <v>14304.769999999997</v>
      </c>
      <c r="M391">
        <f t="shared" si="13"/>
        <v>0</v>
      </c>
    </row>
    <row r="392" spans="1:13" hidden="1" x14ac:dyDescent="0.2">
      <c r="A392" s="34" t="s">
        <v>996</v>
      </c>
      <c r="B392" s="1" t="s">
        <v>997</v>
      </c>
      <c r="C392" s="1" t="s">
        <v>483</v>
      </c>
      <c r="D392" s="13">
        <v>5</v>
      </c>
      <c r="E392" s="2">
        <v>124942.22</v>
      </c>
      <c r="F392" s="2">
        <v>0</v>
      </c>
      <c r="G392" s="2">
        <v>0</v>
      </c>
      <c r="H392" s="2">
        <v>119307.77999999998</v>
      </c>
      <c r="I392" s="2">
        <v>0</v>
      </c>
      <c r="J392" s="2">
        <v>244250</v>
      </c>
      <c r="K392">
        <v>197759.69</v>
      </c>
      <c r="L392" s="2">
        <f t="shared" si="12"/>
        <v>46490.31</v>
      </c>
      <c r="M392">
        <f t="shared" si="13"/>
        <v>0</v>
      </c>
    </row>
    <row r="393" spans="1:13" hidden="1" x14ac:dyDescent="0.2">
      <c r="A393" s="34" t="s">
        <v>122</v>
      </c>
      <c r="B393" s="1" t="s">
        <v>123</v>
      </c>
      <c r="C393" s="1" t="s">
        <v>115</v>
      </c>
      <c r="D393" s="13">
        <v>3</v>
      </c>
      <c r="E393" s="2">
        <v>117074.17999999998</v>
      </c>
      <c r="F393" s="2">
        <v>0</v>
      </c>
      <c r="G393" s="2">
        <v>0</v>
      </c>
      <c r="H393" s="2">
        <v>373.98</v>
      </c>
      <c r="I393" s="2">
        <v>0</v>
      </c>
      <c r="J393" s="2">
        <v>117448.15999999997</v>
      </c>
      <c r="K393">
        <v>82754.350000000006</v>
      </c>
      <c r="L393" s="2">
        <f t="shared" si="12"/>
        <v>34693.809999999969</v>
      </c>
      <c r="M393">
        <f t="shared" si="13"/>
        <v>0</v>
      </c>
    </row>
    <row r="394" spans="1:13" hidden="1" x14ac:dyDescent="0.2">
      <c r="A394" s="34" t="s">
        <v>542</v>
      </c>
      <c r="B394" s="1" t="s">
        <v>543</v>
      </c>
      <c r="C394" s="1" t="s">
        <v>115</v>
      </c>
      <c r="D394" s="13">
        <v>4</v>
      </c>
      <c r="E394" s="2">
        <v>56042.53</v>
      </c>
      <c r="F394" s="2">
        <v>0</v>
      </c>
      <c r="G394" s="2">
        <v>0</v>
      </c>
      <c r="H394" s="2">
        <v>30650.06</v>
      </c>
      <c r="I394" s="2">
        <v>0</v>
      </c>
      <c r="J394" s="2">
        <v>86692.59</v>
      </c>
      <c r="K394">
        <v>73840.34</v>
      </c>
      <c r="L394" s="2">
        <f t="shared" si="12"/>
        <v>12852.25</v>
      </c>
      <c r="M394">
        <f t="shared" si="13"/>
        <v>0</v>
      </c>
    </row>
    <row r="395" spans="1:13" hidden="1" x14ac:dyDescent="0.2">
      <c r="A395" s="34" t="s">
        <v>940</v>
      </c>
      <c r="B395" s="1" t="s">
        <v>939</v>
      </c>
      <c r="C395" s="1" t="s">
        <v>115</v>
      </c>
      <c r="D395" s="13">
        <v>2</v>
      </c>
      <c r="E395" s="2">
        <v>35582.200000000004</v>
      </c>
      <c r="F395" s="2">
        <v>0</v>
      </c>
      <c r="G395" s="2">
        <v>0</v>
      </c>
      <c r="H395" s="2">
        <v>0</v>
      </c>
      <c r="I395" s="2">
        <v>0</v>
      </c>
      <c r="J395" s="2">
        <v>35582.200000000004</v>
      </c>
      <c r="K395">
        <v>44032.92</v>
      </c>
      <c r="L395" s="2">
        <f t="shared" si="12"/>
        <v>-8450.7199999999939</v>
      </c>
      <c r="M395">
        <f t="shared" si="13"/>
        <v>1</v>
      </c>
    </row>
    <row r="396" spans="1:13" hidden="1" x14ac:dyDescent="0.2">
      <c r="A396" s="34" t="s">
        <v>81</v>
      </c>
      <c r="B396" s="1" t="s">
        <v>82</v>
      </c>
      <c r="C396" s="1" t="s">
        <v>37</v>
      </c>
      <c r="D396" s="13">
        <v>6</v>
      </c>
      <c r="E396" s="2">
        <v>215172.62999999998</v>
      </c>
      <c r="F396" s="2">
        <v>0</v>
      </c>
      <c r="G396" s="2">
        <v>0</v>
      </c>
      <c r="H396" s="2">
        <v>0</v>
      </c>
      <c r="I396" s="2">
        <v>0</v>
      </c>
      <c r="J396" s="2">
        <v>215172.62999999998</v>
      </c>
      <c r="K396">
        <v>79395.28</v>
      </c>
      <c r="L396" s="2">
        <f t="shared" si="12"/>
        <v>135777.34999999998</v>
      </c>
      <c r="M396">
        <f t="shared" si="13"/>
        <v>0</v>
      </c>
    </row>
    <row r="397" spans="1:13" hidden="1" x14ac:dyDescent="0.2">
      <c r="A397" s="34" t="s">
        <v>79</v>
      </c>
      <c r="B397" s="1" t="s">
        <v>80</v>
      </c>
      <c r="C397" s="1" t="s">
        <v>37</v>
      </c>
      <c r="D397" s="13">
        <v>6</v>
      </c>
      <c r="E397" s="2">
        <v>409754.78</v>
      </c>
      <c r="F397" s="2">
        <v>0</v>
      </c>
      <c r="G397" s="2">
        <v>0</v>
      </c>
      <c r="H397" s="2">
        <v>0</v>
      </c>
      <c r="I397" s="2">
        <v>0</v>
      </c>
      <c r="J397" s="2">
        <v>409754.78</v>
      </c>
      <c r="K397">
        <v>66818.210000000006</v>
      </c>
      <c r="L397" s="2">
        <f t="shared" si="12"/>
        <v>342936.57</v>
      </c>
      <c r="M397">
        <f t="shared" si="13"/>
        <v>0</v>
      </c>
    </row>
    <row r="398" spans="1:13" hidden="1" x14ac:dyDescent="0.2">
      <c r="A398" s="34" t="s">
        <v>271</v>
      </c>
      <c r="B398" s="1" t="s">
        <v>272</v>
      </c>
      <c r="C398" s="1" t="s">
        <v>37</v>
      </c>
      <c r="D398" s="13">
        <v>4</v>
      </c>
      <c r="E398" s="2">
        <v>114839.66</v>
      </c>
      <c r="F398" s="2">
        <v>0</v>
      </c>
      <c r="G398" s="2">
        <v>0</v>
      </c>
      <c r="H398" s="2">
        <v>0</v>
      </c>
      <c r="I398" s="2">
        <v>0</v>
      </c>
      <c r="J398" s="2">
        <v>114839.66</v>
      </c>
      <c r="K398">
        <v>55803.360000000001</v>
      </c>
      <c r="L398" s="2">
        <f t="shared" si="12"/>
        <v>59036.3</v>
      </c>
      <c r="M398">
        <f t="shared" si="13"/>
        <v>0</v>
      </c>
    </row>
    <row r="399" spans="1:13" hidden="1" x14ac:dyDescent="0.2">
      <c r="A399" s="34" t="s">
        <v>291</v>
      </c>
      <c r="B399" s="1" t="s">
        <v>292</v>
      </c>
      <c r="C399" s="1" t="s">
        <v>37</v>
      </c>
      <c r="D399" s="13">
        <v>3</v>
      </c>
      <c r="E399" s="2">
        <v>149760.26999999996</v>
      </c>
      <c r="F399" s="2">
        <v>0</v>
      </c>
      <c r="G399" s="2">
        <v>0</v>
      </c>
      <c r="H399" s="2">
        <v>0</v>
      </c>
      <c r="I399" s="2">
        <v>0</v>
      </c>
      <c r="J399" s="2">
        <v>149760.26999999996</v>
      </c>
      <c r="K399">
        <v>49284.26</v>
      </c>
      <c r="L399" s="2">
        <f t="shared" si="12"/>
        <v>100476.00999999995</v>
      </c>
      <c r="M399">
        <f t="shared" si="13"/>
        <v>0</v>
      </c>
    </row>
    <row r="400" spans="1:13" hidden="1" x14ac:dyDescent="0.2">
      <c r="A400" s="34" t="s">
        <v>432</v>
      </c>
      <c r="B400" s="1" t="s">
        <v>433</v>
      </c>
      <c r="C400" s="1" t="s">
        <v>37</v>
      </c>
      <c r="D400" s="13">
        <v>3</v>
      </c>
      <c r="E400" s="2">
        <v>101078.01999999999</v>
      </c>
      <c r="F400" s="2">
        <v>0</v>
      </c>
      <c r="G400" s="2">
        <v>0</v>
      </c>
      <c r="H400" s="2">
        <v>0</v>
      </c>
      <c r="I400" s="2">
        <v>0</v>
      </c>
      <c r="J400" s="2">
        <v>101078.01999999999</v>
      </c>
      <c r="K400">
        <v>74236.06</v>
      </c>
      <c r="L400" s="2">
        <f t="shared" si="12"/>
        <v>26841.959999999992</v>
      </c>
      <c r="M400">
        <f t="shared" si="13"/>
        <v>0</v>
      </c>
    </row>
    <row r="401" spans="1:13" hidden="1" x14ac:dyDescent="0.2">
      <c r="A401" s="34" t="s">
        <v>582</v>
      </c>
      <c r="B401" s="1" t="s">
        <v>583</v>
      </c>
      <c r="C401" s="1" t="s">
        <v>37</v>
      </c>
      <c r="D401" s="13">
        <v>3</v>
      </c>
      <c r="E401" s="2">
        <v>24552.26</v>
      </c>
      <c r="F401" s="2">
        <v>0</v>
      </c>
      <c r="G401" s="2">
        <v>0</v>
      </c>
      <c r="H401" s="2">
        <v>0</v>
      </c>
      <c r="I401" s="2">
        <v>0</v>
      </c>
      <c r="J401" s="2">
        <v>24552.26</v>
      </c>
      <c r="K401">
        <v>73772.67</v>
      </c>
      <c r="L401" s="2">
        <f t="shared" si="12"/>
        <v>-49220.41</v>
      </c>
      <c r="M401">
        <f t="shared" si="13"/>
        <v>1</v>
      </c>
    </row>
    <row r="402" spans="1:13" hidden="1" x14ac:dyDescent="0.2">
      <c r="A402" s="34" t="s">
        <v>724</v>
      </c>
      <c r="B402" s="1" t="s">
        <v>725</v>
      </c>
      <c r="C402" s="1" t="s">
        <v>37</v>
      </c>
      <c r="D402" s="13">
        <v>3</v>
      </c>
      <c r="E402" s="2">
        <v>109371.11999999998</v>
      </c>
      <c r="F402" s="2">
        <v>0</v>
      </c>
      <c r="G402" s="2">
        <v>0</v>
      </c>
      <c r="H402" s="2">
        <v>0</v>
      </c>
      <c r="I402" s="2">
        <v>0</v>
      </c>
      <c r="J402" s="2">
        <v>109371.11999999998</v>
      </c>
      <c r="K402">
        <v>128366.46</v>
      </c>
      <c r="L402" s="2">
        <f t="shared" si="12"/>
        <v>-18995.340000000026</v>
      </c>
      <c r="M402">
        <f t="shared" si="13"/>
        <v>1</v>
      </c>
    </row>
    <row r="403" spans="1:13" hidden="1" x14ac:dyDescent="0.2">
      <c r="A403" s="34" t="s">
        <v>44</v>
      </c>
      <c r="B403" s="1" t="s">
        <v>45</v>
      </c>
      <c r="C403" s="1" t="s">
        <v>46</v>
      </c>
      <c r="D403" s="13">
        <v>5</v>
      </c>
      <c r="E403" s="2">
        <v>354103.33</v>
      </c>
      <c r="F403" s="2">
        <v>0</v>
      </c>
      <c r="G403" s="2">
        <v>0</v>
      </c>
      <c r="H403" s="2">
        <v>0</v>
      </c>
      <c r="I403" s="2">
        <v>0</v>
      </c>
      <c r="J403" s="2">
        <v>354103.33</v>
      </c>
      <c r="K403">
        <v>206762.81</v>
      </c>
      <c r="L403" s="2">
        <f t="shared" si="12"/>
        <v>147340.52000000002</v>
      </c>
      <c r="M403">
        <f t="shared" si="13"/>
        <v>0</v>
      </c>
    </row>
    <row r="404" spans="1:13" hidden="1" x14ac:dyDescent="0.2">
      <c r="A404" s="34" t="s">
        <v>868</v>
      </c>
      <c r="B404" s="1" t="s">
        <v>869</v>
      </c>
      <c r="C404" s="1" t="s">
        <v>46</v>
      </c>
      <c r="D404" s="13">
        <v>6</v>
      </c>
      <c r="E404" s="2">
        <v>130323.28</v>
      </c>
      <c r="F404" s="2">
        <v>0</v>
      </c>
      <c r="G404" s="2">
        <v>0</v>
      </c>
      <c r="H404" s="2">
        <v>0</v>
      </c>
      <c r="I404" s="2">
        <v>0</v>
      </c>
      <c r="J404" s="2">
        <v>130323.28</v>
      </c>
      <c r="K404">
        <v>45228.01</v>
      </c>
      <c r="L404" s="2">
        <f t="shared" si="12"/>
        <v>85095.26999999999</v>
      </c>
      <c r="M404">
        <f t="shared" si="13"/>
        <v>0</v>
      </c>
    </row>
    <row r="405" spans="1:13" hidden="1" x14ac:dyDescent="0.2">
      <c r="A405" s="34" t="s">
        <v>1008</v>
      </c>
      <c r="B405" s="1" t="s">
        <v>1009</v>
      </c>
      <c r="C405" s="1" t="s">
        <v>46</v>
      </c>
      <c r="D405" s="13">
        <v>5</v>
      </c>
      <c r="E405" s="2">
        <v>5237.5</v>
      </c>
      <c r="F405" s="2">
        <v>188505.45</v>
      </c>
      <c r="G405" s="2">
        <v>0</v>
      </c>
      <c r="H405" s="2">
        <v>0</v>
      </c>
      <c r="I405" s="2">
        <v>0</v>
      </c>
      <c r="J405" s="2">
        <v>193742.95</v>
      </c>
      <c r="K405">
        <v>102501.19</v>
      </c>
      <c r="L405" s="2">
        <f t="shared" si="12"/>
        <v>91241.760000000009</v>
      </c>
      <c r="M405">
        <f t="shared" si="13"/>
        <v>0</v>
      </c>
    </row>
    <row r="406" spans="1:13" hidden="1" x14ac:dyDescent="0.2">
      <c r="A406" s="34" t="s">
        <v>1128</v>
      </c>
      <c r="B406" s="1" t="s">
        <v>1129</v>
      </c>
      <c r="C406" s="1" t="s">
        <v>46</v>
      </c>
      <c r="D406" s="13">
        <v>7</v>
      </c>
      <c r="E406" s="2">
        <v>425028.54999999987</v>
      </c>
      <c r="F406" s="2">
        <v>0</v>
      </c>
      <c r="G406" s="2">
        <v>0</v>
      </c>
      <c r="H406" s="2">
        <v>0</v>
      </c>
      <c r="I406" s="2">
        <v>0</v>
      </c>
      <c r="J406" s="2">
        <v>425028.54999999987</v>
      </c>
      <c r="K406">
        <v>212939.46</v>
      </c>
      <c r="L406" s="2">
        <f t="shared" si="12"/>
        <v>212089.08999999988</v>
      </c>
      <c r="M406">
        <f t="shared" si="13"/>
        <v>0</v>
      </c>
    </row>
    <row r="407" spans="1:13" hidden="1" x14ac:dyDescent="0.2">
      <c r="A407" s="34" t="s">
        <v>561</v>
      </c>
      <c r="B407" s="1" t="s">
        <v>562</v>
      </c>
      <c r="C407" s="1" t="s">
        <v>563</v>
      </c>
      <c r="D407" s="13">
        <v>3</v>
      </c>
      <c r="E407" s="2">
        <v>0</v>
      </c>
      <c r="F407" s="2">
        <v>22563.760000000002</v>
      </c>
      <c r="G407" s="2">
        <v>0</v>
      </c>
      <c r="H407" s="2">
        <v>32975</v>
      </c>
      <c r="I407" s="2">
        <v>0</v>
      </c>
      <c r="J407" s="2">
        <v>55538.76</v>
      </c>
      <c r="K407">
        <v>62110.46</v>
      </c>
      <c r="L407" s="2">
        <f t="shared" si="12"/>
        <v>-6571.6999999999971</v>
      </c>
      <c r="M407">
        <f t="shared" si="13"/>
        <v>1</v>
      </c>
    </row>
    <row r="408" spans="1:13" hidden="1" x14ac:dyDescent="0.2">
      <c r="A408" s="34" t="s">
        <v>570</v>
      </c>
      <c r="B408" s="1" t="s">
        <v>571</v>
      </c>
      <c r="C408" s="1" t="s">
        <v>563</v>
      </c>
      <c r="D408" s="13">
        <v>3</v>
      </c>
      <c r="E408" s="2">
        <v>87568.24</v>
      </c>
      <c r="F408" s="2">
        <v>0</v>
      </c>
      <c r="G408" s="2">
        <v>0</v>
      </c>
      <c r="H408" s="2">
        <v>7969.77</v>
      </c>
      <c r="I408" s="2">
        <v>0</v>
      </c>
      <c r="J408" s="2">
        <v>95538.010000000009</v>
      </c>
      <c r="K408">
        <v>101917.59</v>
      </c>
      <c r="L408" s="2">
        <f t="shared" si="12"/>
        <v>-6379.5799999999872</v>
      </c>
      <c r="M408">
        <f t="shared" si="13"/>
        <v>1</v>
      </c>
    </row>
    <row r="409" spans="1:13" hidden="1" x14ac:dyDescent="0.2">
      <c r="A409" s="34" t="s">
        <v>662</v>
      </c>
      <c r="B409" s="1" t="s">
        <v>663</v>
      </c>
      <c r="C409" s="1" t="s">
        <v>563</v>
      </c>
      <c r="D409" s="13">
        <v>2</v>
      </c>
      <c r="E409" s="2">
        <v>965.2</v>
      </c>
      <c r="F409" s="2">
        <v>0</v>
      </c>
      <c r="G409" s="2">
        <v>0</v>
      </c>
      <c r="H409" s="2">
        <v>0</v>
      </c>
      <c r="I409" s="2">
        <v>0</v>
      </c>
      <c r="J409" s="2">
        <v>965.2</v>
      </c>
      <c r="K409">
        <v>67802.92</v>
      </c>
      <c r="L409" s="2">
        <f t="shared" si="12"/>
        <v>-66837.72</v>
      </c>
      <c r="M409">
        <f t="shared" si="13"/>
        <v>1</v>
      </c>
    </row>
    <row r="410" spans="1:13" hidden="1" x14ac:dyDescent="0.2">
      <c r="A410" s="34" t="s">
        <v>76</v>
      </c>
      <c r="B410" s="1" t="s">
        <v>77</v>
      </c>
      <c r="C410" s="1" t="s">
        <v>78</v>
      </c>
      <c r="D410" s="13">
        <v>7</v>
      </c>
      <c r="E410" s="2">
        <v>20756.59</v>
      </c>
      <c r="F410" s="2">
        <v>0</v>
      </c>
      <c r="G410" s="2">
        <v>0</v>
      </c>
      <c r="H410" s="2">
        <v>0</v>
      </c>
      <c r="I410" s="2">
        <v>0</v>
      </c>
      <c r="J410" s="2">
        <v>20756.59</v>
      </c>
      <c r="K410">
        <v>217983.1</v>
      </c>
      <c r="L410" s="2">
        <f t="shared" si="12"/>
        <v>-197226.51</v>
      </c>
      <c r="M410">
        <f t="shared" si="13"/>
        <v>1</v>
      </c>
    </row>
    <row r="411" spans="1:13" hidden="1" x14ac:dyDescent="0.2">
      <c r="A411" s="34" t="s">
        <v>159</v>
      </c>
      <c r="B411" s="1" t="s">
        <v>160</v>
      </c>
      <c r="C411" s="1" t="s">
        <v>78</v>
      </c>
      <c r="D411" s="13">
        <v>5</v>
      </c>
      <c r="E411" s="2">
        <v>42574.79</v>
      </c>
      <c r="F411" s="2">
        <v>0</v>
      </c>
      <c r="G411" s="2">
        <v>0</v>
      </c>
      <c r="H411" s="2">
        <v>0</v>
      </c>
      <c r="I411" s="2">
        <v>0</v>
      </c>
      <c r="J411" s="2">
        <v>42574.79</v>
      </c>
      <c r="K411">
        <v>135568.75</v>
      </c>
      <c r="L411" s="2">
        <f t="shared" si="12"/>
        <v>-92993.959999999992</v>
      </c>
      <c r="M411">
        <f t="shared" si="13"/>
        <v>1</v>
      </c>
    </row>
    <row r="412" spans="1:13" hidden="1" x14ac:dyDescent="0.2">
      <c r="A412" s="34" t="s">
        <v>212</v>
      </c>
      <c r="B412" s="1" t="s">
        <v>213</v>
      </c>
      <c r="C412" s="1" t="s">
        <v>78</v>
      </c>
      <c r="D412" s="13">
        <v>5</v>
      </c>
      <c r="E412" s="2">
        <v>295296.07</v>
      </c>
      <c r="F412" s="2">
        <v>0</v>
      </c>
      <c r="G412" s="2">
        <v>0</v>
      </c>
      <c r="H412" s="2">
        <v>0</v>
      </c>
      <c r="I412" s="2">
        <v>0</v>
      </c>
      <c r="J412" s="2">
        <v>295296.07</v>
      </c>
      <c r="K412">
        <v>141403.64000000001</v>
      </c>
      <c r="L412" s="2">
        <f t="shared" si="12"/>
        <v>153892.43</v>
      </c>
      <c r="M412">
        <f t="shared" si="13"/>
        <v>0</v>
      </c>
    </row>
    <row r="413" spans="1:13" hidden="1" x14ac:dyDescent="0.2">
      <c r="A413" s="34" t="s">
        <v>555</v>
      </c>
      <c r="B413" s="1" t="s">
        <v>556</v>
      </c>
      <c r="C413" s="1" t="s">
        <v>78</v>
      </c>
      <c r="D413" s="13">
        <v>3</v>
      </c>
      <c r="E413" s="2">
        <v>0</v>
      </c>
      <c r="F413" s="2">
        <v>2157.86</v>
      </c>
      <c r="G413" s="2">
        <v>0</v>
      </c>
      <c r="H413" s="2">
        <v>0</v>
      </c>
      <c r="I413" s="2">
        <v>1986.01</v>
      </c>
      <c r="J413" s="2">
        <v>4143.87</v>
      </c>
      <c r="K413">
        <v>46232.95</v>
      </c>
      <c r="L413" s="2">
        <f t="shared" si="12"/>
        <v>-42089.079999999994</v>
      </c>
      <c r="M413">
        <f t="shared" si="13"/>
        <v>1</v>
      </c>
    </row>
    <row r="414" spans="1:13" hidden="1" x14ac:dyDescent="0.2">
      <c r="A414" s="35">
        <v>48330</v>
      </c>
      <c r="B414" t="s">
        <v>1237</v>
      </c>
      <c r="C414" t="s">
        <v>78</v>
      </c>
      <c r="D414" s="13">
        <v>3</v>
      </c>
      <c r="E414" s="2"/>
      <c r="F414" s="2"/>
      <c r="G414" s="2"/>
      <c r="H414" s="2"/>
      <c r="I414" s="2"/>
      <c r="J414" s="2">
        <v>0</v>
      </c>
      <c r="K414">
        <v>31123.81</v>
      </c>
      <c r="L414" s="2">
        <f t="shared" si="12"/>
        <v>-31123.81</v>
      </c>
      <c r="M414">
        <f t="shared" si="13"/>
        <v>1</v>
      </c>
    </row>
    <row r="415" spans="1:13" hidden="1" x14ac:dyDescent="0.2">
      <c r="A415" s="35">
        <v>48348</v>
      </c>
      <c r="B415" t="s">
        <v>1238</v>
      </c>
      <c r="C415" t="s">
        <v>78</v>
      </c>
      <c r="D415" s="13">
        <v>5</v>
      </c>
      <c r="E415" s="2"/>
      <c r="F415" s="2"/>
      <c r="G415" s="2"/>
      <c r="H415" s="2"/>
      <c r="I415" s="2"/>
      <c r="J415" s="2">
        <v>0</v>
      </c>
      <c r="K415">
        <v>96082.06</v>
      </c>
      <c r="L415" s="2">
        <f t="shared" si="12"/>
        <v>-96082.06</v>
      </c>
      <c r="M415">
        <f t="shared" si="13"/>
        <v>1</v>
      </c>
    </row>
    <row r="416" spans="1:13" hidden="1" x14ac:dyDescent="0.2">
      <c r="A416" s="34" t="s">
        <v>961</v>
      </c>
      <c r="B416" s="1" t="s">
        <v>962</v>
      </c>
      <c r="C416" s="1" t="s">
        <v>78</v>
      </c>
      <c r="D416" s="13">
        <v>4</v>
      </c>
      <c r="E416" s="2">
        <v>26697.21</v>
      </c>
      <c r="F416" s="2">
        <v>0</v>
      </c>
      <c r="G416" s="2">
        <v>0</v>
      </c>
      <c r="H416" s="2">
        <v>21712.309999999998</v>
      </c>
      <c r="I416" s="2">
        <v>0</v>
      </c>
      <c r="J416" s="2">
        <v>48409.52</v>
      </c>
      <c r="K416">
        <v>39375.86</v>
      </c>
      <c r="L416" s="2">
        <f t="shared" si="12"/>
        <v>9033.6599999999962</v>
      </c>
      <c r="M416">
        <f t="shared" si="13"/>
        <v>0</v>
      </c>
    </row>
    <row r="417" spans="1:13" hidden="1" x14ac:dyDescent="0.2">
      <c r="A417" s="34" t="s">
        <v>983</v>
      </c>
      <c r="B417" s="1" t="s">
        <v>984</v>
      </c>
      <c r="C417" s="1" t="s">
        <v>78</v>
      </c>
      <c r="D417" s="13">
        <v>3</v>
      </c>
      <c r="E417" s="2">
        <v>6045.1200000000008</v>
      </c>
      <c r="F417" s="2">
        <v>0</v>
      </c>
      <c r="G417" s="2">
        <v>0</v>
      </c>
      <c r="H417" s="2">
        <v>0</v>
      </c>
      <c r="I417" s="2">
        <v>0</v>
      </c>
      <c r="J417" s="2">
        <v>6045.1200000000008</v>
      </c>
      <c r="K417">
        <v>57862.400000000001</v>
      </c>
      <c r="L417" s="2">
        <f t="shared" si="12"/>
        <v>-51817.279999999999</v>
      </c>
      <c r="M417">
        <f t="shared" si="13"/>
        <v>1</v>
      </c>
    </row>
    <row r="418" spans="1:13" hidden="1" x14ac:dyDescent="0.2">
      <c r="A418" s="34" t="s">
        <v>1010</v>
      </c>
      <c r="B418" s="1" t="s">
        <v>1009</v>
      </c>
      <c r="C418" s="1" t="s">
        <v>78</v>
      </c>
      <c r="D418" s="13">
        <v>3</v>
      </c>
      <c r="E418" s="2">
        <v>3104.5</v>
      </c>
      <c r="F418" s="2">
        <v>271.76</v>
      </c>
      <c r="G418" s="2">
        <v>0</v>
      </c>
      <c r="H418" s="2">
        <v>0</v>
      </c>
      <c r="I418" s="2">
        <v>0</v>
      </c>
      <c r="J418" s="2">
        <v>3376.26</v>
      </c>
      <c r="K418">
        <v>59619.59</v>
      </c>
      <c r="L418" s="2">
        <f t="shared" si="12"/>
        <v>-56243.329999999994</v>
      </c>
      <c r="M418">
        <f t="shared" si="13"/>
        <v>1</v>
      </c>
    </row>
    <row r="419" spans="1:13" x14ac:dyDescent="0.2">
      <c r="A419" s="34" t="s">
        <v>1150</v>
      </c>
      <c r="B419" s="1" t="s">
        <v>1151</v>
      </c>
      <c r="C419" s="1" t="s">
        <v>78</v>
      </c>
      <c r="D419" s="13">
        <v>1</v>
      </c>
      <c r="E419" s="2">
        <v>8725</v>
      </c>
      <c r="F419" s="2">
        <v>45878.73</v>
      </c>
      <c r="G419" s="2">
        <v>0</v>
      </c>
      <c r="H419" s="2">
        <v>0</v>
      </c>
      <c r="I419" s="2">
        <v>0</v>
      </c>
      <c r="J419" s="2">
        <v>54603.73</v>
      </c>
      <c r="K419">
        <v>88675.93</v>
      </c>
      <c r="L419" s="2">
        <f t="shared" si="12"/>
        <v>-34072.19999999999</v>
      </c>
      <c r="M419">
        <f t="shared" si="13"/>
        <v>1</v>
      </c>
    </row>
    <row r="420" spans="1:13" hidden="1" x14ac:dyDescent="0.2">
      <c r="A420" s="34" t="s">
        <v>1168</v>
      </c>
      <c r="B420" s="1" t="s">
        <v>1169</v>
      </c>
      <c r="C420" s="1" t="s">
        <v>78</v>
      </c>
      <c r="D420" s="13">
        <v>2</v>
      </c>
      <c r="E420" s="2">
        <v>8081.47</v>
      </c>
      <c r="F420" s="2">
        <v>0</v>
      </c>
      <c r="G420" s="2">
        <v>0</v>
      </c>
      <c r="H420" s="2">
        <v>0</v>
      </c>
      <c r="I420" s="2">
        <v>0</v>
      </c>
      <c r="J420" s="2">
        <v>8081.47</v>
      </c>
      <c r="K420">
        <v>37638.46</v>
      </c>
      <c r="L420" s="2">
        <f t="shared" si="12"/>
        <v>-29556.989999999998</v>
      </c>
      <c r="M420">
        <f t="shared" si="13"/>
        <v>1</v>
      </c>
    </row>
    <row r="421" spans="1:13" x14ac:dyDescent="0.2">
      <c r="A421" s="34" t="s">
        <v>388</v>
      </c>
      <c r="B421" s="1" t="s">
        <v>389</v>
      </c>
      <c r="C421" s="1" t="s">
        <v>390</v>
      </c>
      <c r="D421" s="13">
        <v>1</v>
      </c>
      <c r="E421" s="2">
        <v>79274.87</v>
      </c>
      <c r="F421" s="2">
        <v>0</v>
      </c>
      <c r="G421" s="2">
        <v>0</v>
      </c>
      <c r="H421" s="2">
        <v>0</v>
      </c>
      <c r="I421" s="2">
        <v>0</v>
      </c>
      <c r="J421" s="2">
        <v>79274.87</v>
      </c>
      <c r="K421">
        <v>57134.54</v>
      </c>
      <c r="L421" s="2">
        <f t="shared" si="12"/>
        <v>22140.329999999994</v>
      </c>
      <c r="M421">
        <f t="shared" si="13"/>
        <v>0</v>
      </c>
    </row>
    <row r="422" spans="1:13" hidden="1" x14ac:dyDescent="0.2">
      <c r="A422" s="34" t="s">
        <v>898</v>
      </c>
      <c r="B422" s="1" t="s">
        <v>899</v>
      </c>
      <c r="C422" s="1" t="s">
        <v>390</v>
      </c>
      <c r="D422" s="13">
        <v>3</v>
      </c>
      <c r="E422" s="2">
        <v>65822.740000000005</v>
      </c>
      <c r="F422" s="2">
        <v>0</v>
      </c>
      <c r="G422" s="2">
        <v>0</v>
      </c>
      <c r="H422" s="2">
        <v>0</v>
      </c>
      <c r="I422" s="2">
        <v>0</v>
      </c>
      <c r="J422" s="2">
        <v>65822.740000000005</v>
      </c>
      <c r="K422">
        <v>57020.97</v>
      </c>
      <c r="L422" s="2">
        <f t="shared" si="12"/>
        <v>8801.7700000000041</v>
      </c>
      <c r="M422">
        <f t="shared" si="13"/>
        <v>0</v>
      </c>
    </row>
    <row r="423" spans="1:13" x14ac:dyDescent="0.2">
      <c r="A423" s="34" t="s">
        <v>922</v>
      </c>
      <c r="B423" s="1" t="s">
        <v>923</v>
      </c>
      <c r="C423" s="1" t="s">
        <v>390</v>
      </c>
      <c r="D423" s="13">
        <v>1</v>
      </c>
      <c r="E423" s="2">
        <v>86132.499999999985</v>
      </c>
      <c r="F423" s="2">
        <v>0</v>
      </c>
      <c r="G423" s="2">
        <v>0</v>
      </c>
      <c r="H423" s="2">
        <v>13940.65</v>
      </c>
      <c r="I423" s="2">
        <v>0</v>
      </c>
      <c r="J423" s="2">
        <v>100073.14999999998</v>
      </c>
      <c r="K423">
        <v>44552.97</v>
      </c>
      <c r="L423" s="2">
        <f t="shared" si="12"/>
        <v>55520.179999999978</v>
      </c>
      <c r="M423">
        <f t="shared" si="13"/>
        <v>0</v>
      </c>
    </row>
    <row r="424" spans="1:13" hidden="1" x14ac:dyDescent="0.2">
      <c r="A424" s="34" t="s">
        <v>932</v>
      </c>
      <c r="B424" s="1" t="s">
        <v>933</v>
      </c>
      <c r="C424" s="1" t="s">
        <v>390</v>
      </c>
      <c r="D424" s="13">
        <v>3</v>
      </c>
      <c r="E424" s="2">
        <v>83670.830000000016</v>
      </c>
      <c r="F424" s="2">
        <v>0</v>
      </c>
      <c r="G424" s="2">
        <v>0</v>
      </c>
      <c r="H424" s="2">
        <v>20506.980000000003</v>
      </c>
      <c r="I424" s="2">
        <v>0</v>
      </c>
      <c r="J424" s="2">
        <v>104177.81000000003</v>
      </c>
      <c r="K424">
        <v>82046.69</v>
      </c>
      <c r="L424" s="2">
        <f t="shared" si="12"/>
        <v>22131.120000000024</v>
      </c>
      <c r="M424">
        <f t="shared" si="13"/>
        <v>0</v>
      </c>
    </row>
    <row r="425" spans="1:13" hidden="1" x14ac:dyDescent="0.2">
      <c r="A425" s="34" t="s">
        <v>145</v>
      </c>
      <c r="B425" s="1" t="s">
        <v>146</v>
      </c>
      <c r="C425" s="1" t="s">
        <v>147</v>
      </c>
      <c r="D425" s="13">
        <v>2</v>
      </c>
      <c r="E425" s="2">
        <v>1733.8600000000001</v>
      </c>
      <c r="F425" s="2">
        <v>157</v>
      </c>
      <c r="G425" s="2">
        <v>0</v>
      </c>
      <c r="H425" s="2">
        <v>0</v>
      </c>
      <c r="I425" s="2">
        <v>332.06</v>
      </c>
      <c r="J425" s="2">
        <v>2222.92</v>
      </c>
      <c r="K425">
        <v>65606.17</v>
      </c>
      <c r="L425" s="2">
        <f t="shared" si="12"/>
        <v>-63383.25</v>
      </c>
      <c r="M425">
        <f t="shared" si="13"/>
        <v>1</v>
      </c>
    </row>
    <row r="426" spans="1:13" hidden="1" x14ac:dyDescent="0.2">
      <c r="A426" s="35">
        <v>48470</v>
      </c>
      <c r="B426" t="s">
        <v>1223</v>
      </c>
      <c r="C426" t="s">
        <v>147</v>
      </c>
      <c r="D426" s="13">
        <v>3</v>
      </c>
      <c r="E426" s="2"/>
      <c r="F426" s="2"/>
      <c r="G426" s="2"/>
      <c r="H426" s="2"/>
      <c r="I426" s="2"/>
      <c r="J426" s="2">
        <v>0</v>
      </c>
      <c r="K426">
        <v>102771.09</v>
      </c>
      <c r="L426" s="2">
        <f t="shared" si="12"/>
        <v>-102771.09</v>
      </c>
      <c r="M426">
        <f t="shared" si="13"/>
        <v>1</v>
      </c>
    </row>
    <row r="427" spans="1:13" hidden="1" x14ac:dyDescent="0.2">
      <c r="A427" s="34" t="s">
        <v>281</v>
      </c>
      <c r="B427" s="1" t="s">
        <v>282</v>
      </c>
      <c r="C427" s="1" t="s">
        <v>147</v>
      </c>
      <c r="D427" s="13">
        <v>3</v>
      </c>
      <c r="E427" s="2">
        <v>104605.66000000002</v>
      </c>
      <c r="F427" s="2">
        <v>0</v>
      </c>
      <c r="G427" s="2">
        <v>0</v>
      </c>
      <c r="H427" s="2">
        <v>56099</v>
      </c>
      <c r="I427" s="2">
        <v>0</v>
      </c>
      <c r="J427" s="2">
        <v>160704.66000000003</v>
      </c>
      <c r="K427">
        <v>119876.65</v>
      </c>
      <c r="L427" s="2">
        <f t="shared" si="12"/>
        <v>40828.010000000038</v>
      </c>
      <c r="M427">
        <f t="shared" si="13"/>
        <v>0</v>
      </c>
    </row>
    <row r="428" spans="1:13" hidden="1" x14ac:dyDescent="0.2">
      <c r="A428" s="34" t="s">
        <v>511</v>
      </c>
      <c r="B428" s="1" t="s">
        <v>512</v>
      </c>
      <c r="C428" s="1" t="s">
        <v>147</v>
      </c>
      <c r="D428" s="13">
        <v>6</v>
      </c>
      <c r="E428" s="2">
        <v>480987.41000000003</v>
      </c>
      <c r="F428" s="2">
        <v>0</v>
      </c>
      <c r="G428" s="2">
        <v>0</v>
      </c>
      <c r="H428" s="2">
        <v>80864</v>
      </c>
      <c r="I428" s="2">
        <v>0</v>
      </c>
      <c r="J428" s="2">
        <v>561851.41</v>
      </c>
      <c r="K428">
        <v>159647.92000000001</v>
      </c>
      <c r="L428" s="2">
        <f t="shared" si="12"/>
        <v>402203.49</v>
      </c>
      <c r="M428">
        <f t="shared" si="13"/>
        <v>0</v>
      </c>
    </row>
    <row r="429" spans="1:13" hidden="1" x14ac:dyDescent="0.2">
      <c r="A429" s="34" t="s">
        <v>370</v>
      </c>
      <c r="B429" s="1" t="s">
        <v>368</v>
      </c>
      <c r="C429" s="1" t="s">
        <v>371</v>
      </c>
      <c r="D429" s="13">
        <v>2</v>
      </c>
      <c r="E429" s="2">
        <v>19936.14</v>
      </c>
      <c r="F429" s="2">
        <v>0</v>
      </c>
      <c r="G429" s="2">
        <v>0</v>
      </c>
      <c r="H429" s="2">
        <v>0</v>
      </c>
      <c r="I429" s="2">
        <v>0</v>
      </c>
      <c r="J429" s="2">
        <v>19936.14</v>
      </c>
      <c r="K429">
        <v>49280.58</v>
      </c>
      <c r="L429" s="2">
        <f t="shared" si="12"/>
        <v>-29344.440000000002</v>
      </c>
      <c r="M429">
        <f t="shared" si="13"/>
        <v>1</v>
      </c>
    </row>
    <row r="430" spans="1:13" x14ac:dyDescent="0.2">
      <c r="A430" s="34" t="s">
        <v>711</v>
      </c>
      <c r="B430" s="1" t="s">
        <v>712</v>
      </c>
      <c r="C430" s="1" t="s">
        <v>371</v>
      </c>
      <c r="D430" s="13">
        <v>1</v>
      </c>
      <c r="E430" s="2">
        <v>84060.29</v>
      </c>
      <c r="F430" s="2">
        <v>0</v>
      </c>
      <c r="G430" s="2">
        <v>0</v>
      </c>
      <c r="H430" s="2">
        <v>0</v>
      </c>
      <c r="I430" s="2">
        <v>0</v>
      </c>
      <c r="J430" s="2">
        <v>84060.29</v>
      </c>
      <c r="K430">
        <v>88286.12</v>
      </c>
      <c r="L430" s="2">
        <f t="shared" si="12"/>
        <v>-4225.8300000000017</v>
      </c>
      <c r="M430">
        <f t="shared" si="13"/>
        <v>1</v>
      </c>
    </row>
    <row r="431" spans="1:13" x14ac:dyDescent="0.2">
      <c r="A431" s="34" t="s">
        <v>992</v>
      </c>
      <c r="B431" s="1" t="s">
        <v>991</v>
      </c>
      <c r="C431" s="1" t="s">
        <v>371</v>
      </c>
      <c r="D431" s="13">
        <v>1</v>
      </c>
      <c r="E431" s="2">
        <v>23018.93</v>
      </c>
      <c r="F431" s="2">
        <v>0</v>
      </c>
      <c r="G431" s="2">
        <v>0</v>
      </c>
      <c r="H431" s="2">
        <v>0</v>
      </c>
      <c r="I431" s="2">
        <v>0</v>
      </c>
      <c r="J431" s="2">
        <v>23018.93</v>
      </c>
      <c r="K431">
        <v>47537.32</v>
      </c>
      <c r="L431" s="2">
        <f t="shared" si="12"/>
        <v>-24518.39</v>
      </c>
      <c r="M431">
        <f t="shared" si="13"/>
        <v>1</v>
      </c>
    </row>
    <row r="432" spans="1:13" hidden="1" x14ac:dyDescent="0.2">
      <c r="A432" s="34" t="s">
        <v>682</v>
      </c>
      <c r="B432" s="1" t="s">
        <v>683</v>
      </c>
      <c r="C432" s="1" t="s">
        <v>232</v>
      </c>
      <c r="D432" s="13">
        <v>2</v>
      </c>
      <c r="E432" s="2">
        <v>63254.35</v>
      </c>
      <c r="F432" s="2">
        <v>0</v>
      </c>
      <c r="G432" s="2">
        <v>0</v>
      </c>
      <c r="H432" s="2">
        <v>0</v>
      </c>
      <c r="I432" s="2">
        <v>0</v>
      </c>
      <c r="J432" s="2">
        <v>63254.35</v>
      </c>
      <c r="K432">
        <v>50437.89</v>
      </c>
      <c r="L432" s="2">
        <f t="shared" si="12"/>
        <v>12816.46</v>
      </c>
      <c r="M432">
        <f t="shared" si="13"/>
        <v>0</v>
      </c>
    </row>
    <row r="433" spans="1:13" hidden="1" x14ac:dyDescent="0.2">
      <c r="A433" s="34" t="s">
        <v>872</v>
      </c>
      <c r="B433" s="1" t="s">
        <v>873</v>
      </c>
      <c r="C433" s="1" t="s">
        <v>232</v>
      </c>
      <c r="D433" s="13">
        <v>2</v>
      </c>
      <c r="E433" s="2">
        <v>54536.13</v>
      </c>
      <c r="F433" s="2">
        <v>0</v>
      </c>
      <c r="G433" s="2">
        <v>0</v>
      </c>
      <c r="H433" s="2">
        <v>0</v>
      </c>
      <c r="I433" s="2">
        <v>0</v>
      </c>
      <c r="J433" s="2">
        <v>54536.13</v>
      </c>
      <c r="K433">
        <v>53918.6</v>
      </c>
      <c r="L433" s="2">
        <f t="shared" si="12"/>
        <v>617.52999999999884</v>
      </c>
      <c r="M433">
        <f t="shared" si="13"/>
        <v>0</v>
      </c>
    </row>
    <row r="434" spans="1:13" hidden="1" x14ac:dyDescent="0.2">
      <c r="A434" s="34" t="s">
        <v>1016</v>
      </c>
      <c r="B434" s="1" t="s">
        <v>1017</v>
      </c>
      <c r="C434" s="1" t="s">
        <v>232</v>
      </c>
      <c r="D434" s="13">
        <v>2</v>
      </c>
      <c r="E434" s="2">
        <v>78288.31</v>
      </c>
      <c r="F434" s="2">
        <v>0</v>
      </c>
      <c r="G434" s="2">
        <v>0</v>
      </c>
      <c r="H434" s="2">
        <v>0</v>
      </c>
      <c r="I434" s="2">
        <v>0</v>
      </c>
      <c r="J434" s="2">
        <v>78288.31</v>
      </c>
      <c r="K434">
        <v>55158.07</v>
      </c>
      <c r="L434" s="2">
        <f t="shared" si="12"/>
        <v>23130.239999999998</v>
      </c>
      <c r="M434">
        <f t="shared" si="13"/>
        <v>0</v>
      </c>
    </row>
    <row r="435" spans="1:13" hidden="1" x14ac:dyDescent="0.2">
      <c r="A435" s="34" t="s">
        <v>440</v>
      </c>
      <c r="B435" s="1" t="s">
        <v>441</v>
      </c>
      <c r="C435" s="1" t="s">
        <v>232</v>
      </c>
      <c r="D435" s="13">
        <v>2</v>
      </c>
      <c r="E435" s="2">
        <v>129928.59000000001</v>
      </c>
      <c r="F435" s="2">
        <v>0</v>
      </c>
      <c r="G435" s="2">
        <v>0</v>
      </c>
      <c r="H435" s="2">
        <v>0</v>
      </c>
      <c r="I435" s="2">
        <v>0</v>
      </c>
      <c r="J435" s="2">
        <v>129928.59000000001</v>
      </c>
      <c r="K435">
        <v>53032.22</v>
      </c>
      <c r="L435" s="2">
        <f t="shared" si="12"/>
        <v>76896.37000000001</v>
      </c>
      <c r="M435">
        <f t="shared" si="13"/>
        <v>0</v>
      </c>
    </row>
    <row r="436" spans="1:13" hidden="1" x14ac:dyDescent="0.2">
      <c r="A436" s="34" t="s">
        <v>134</v>
      </c>
      <c r="B436" s="1" t="s">
        <v>135</v>
      </c>
      <c r="C436" s="1" t="s">
        <v>136</v>
      </c>
      <c r="D436" s="13">
        <v>3</v>
      </c>
      <c r="E436" s="2">
        <v>207.9</v>
      </c>
      <c r="F436" s="2">
        <v>0</v>
      </c>
      <c r="G436" s="2">
        <v>0</v>
      </c>
      <c r="H436" s="2">
        <v>43800.020000000004</v>
      </c>
      <c r="I436" s="2">
        <v>0</v>
      </c>
      <c r="J436" s="2">
        <v>44007.920000000006</v>
      </c>
      <c r="K436">
        <v>34561.65</v>
      </c>
      <c r="L436" s="2">
        <f t="shared" si="12"/>
        <v>9446.2700000000041</v>
      </c>
      <c r="M436">
        <f t="shared" si="13"/>
        <v>0</v>
      </c>
    </row>
    <row r="437" spans="1:13" hidden="1" x14ac:dyDescent="0.2">
      <c r="A437" s="34" t="s">
        <v>715</v>
      </c>
      <c r="B437" s="1" t="s">
        <v>716</v>
      </c>
      <c r="C437" s="1" t="s">
        <v>136</v>
      </c>
      <c r="D437" s="13">
        <v>2</v>
      </c>
      <c r="E437" s="2">
        <v>45424.130000000005</v>
      </c>
      <c r="F437" s="2">
        <v>0</v>
      </c>
      <c r="G437" s="2">
        <v>0</v>
      </c>
      <c r="H437" s="2">
        <v>0</v>
      </c>
      <c r="I437" s="2">
        <v>0</v>
      </c>
      <c r="J437" s="2">
        <v>45424.130000000005</v>
      </c>
      <c r="K437">
        <v>70188.62</v>
      </c>
      <c r="L437" s="2">
        <f t="shared" si="12"/>
        <v>-24764.489999999991</v>
      </c>
      <c r="M437">
        <f t="shared" si="13"/>
        <v>1</v>
      </c>
    </row>
    <row r="438" spans="1:13" hidden="1" x14ac:dyDescent="0.2">
      <c r="A438" s="35">
        <v>48637</v>
      </c>
      <c r="B438" t="s">
        <v>1239</v>
      </c>
      <c r="C438" t="s">
        <v>136</v>
      </c>
      <c r="D438" s="13">
        <v>2</v>
      </c>
      <c r="E438" s="2"/>
      <c r="F438" s="2"/>
      <c r="G438" s="2"/>
      <c r="H438" s="2"/>
      <c r="I438" s="2"/>
      <c r="J438" s="2">
        <v>0</v>
      </c>
      <c r="K438">
        <v>37610.83</v>
      </c>
      <c r="L438" s="2">
        <f t="shared" si="12"/>
        <v>-37610.83</v>
      </c>
      <c r="M438">
        <f t="shared" si="13"/>
        <v>1</v>
      </c>
    </row>
    <row r="439" spans="1:13" x14ac:dyDescent="0.2">
      <c r="A439" s="34" t="s">
        <v>1036</v>
      </c>
      <c r="B439" s="1" t="s">
        <v>1037</v>
      </c>
      <c r="C439" s="1" t="s">
        <v>1038</v>
      </c>
      <c r="D439" s="13">
        <v>1</v>
      </c>
      <c r="E439" s="2">
        <v>190691.26000000004</v>
      </c>
      <c r="F439" s="2">
        <v>0</v>
      </c>
      <c r="G439" s="2">
        <v>0</v>
      </c>
      <c r="H439" s="2">
        <v>0</v>
      </c>
      <c r="I439" s="2">
        <v>0</v>
      </c>
      <c r="J439" s="2">
        <v>190691.26000000004</v>
      </c>
      <c r="K439">
        <v>113165.1</v>
      </c>
      <c r="L439" s="2">
        <f t="shared" si="12"/>
        <v>77526.160000000033</v>
      </c>
      <c r="M439">
        <f t="shared" si="13"/>
        <v>0</v>
      </c>
    </row>
    <row r="440" spans="1:13" hidden="1" x14ac:dyDescent="0.2">
      <c r="A440" s="34" t="s">
        <v>182</v>
      </c>
      <c r="B440" s="1" t="s">
        <v>183</v>
      </c>
      <c r="C440" s="1" t="s">
        <v>184</v>
      </c>
      <c r="D440" s="13">
        <v>3</v>
      </c>
      <c r="E440" s="2">
        <v>0.17</v>
      </c>
      <c r="F440" s="2">
        <v>0</v>
      </c>
      <c r="G440" s="2">
        <v>0</v>
      </c>
      <c r="H440" s="2">
        <v>0</v>
      </c>
      <c r="I440" s="2">
        <v>0</v>
      </c>
      <c r="J440" s="2">
        <v>0.17</v>
      </c>
      <c r="K440">
        <v>68713.25</v>
      </c>
      <c r="L440" s="2">
        <f t="shared" si="12"/>
        <v>-68713.08</v>
      </c>
      <c r="M440">
        <f t="shared" si="13"/>
        <v>1</v>
      </c>
    </row>
    <row r="441" spans="1:13" hidden="1" x14ac:dyDescent="0.2">
      <c r="A441" s="34" t="s">
        <v>564</v>
      </c>
      <c r="B441" s="1" t="s">
        <v>565</v>
      </c>
      <c r="C441" s="1" t="s">
        <v>184</v>
      </c>
      <c r="D441" s="13">
        <v>4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>
        <v>35882.22</v>
      </c>
      <c r="L441" s="2">
        <f t="shared" si="12"/>
        <v>-35882.22</v>
      </c>
      <c r="M441">
        <f t="shared" si="13"/>
        <v>1</v>
      </c>
    </row>
    <row r="442" spans="1:13" hidden="1" x14ac:dyDescent="0.2">
      <c r="A442" s="34" t="s">
        <v>1073</v>
      </c>
      <c r="B442" s="1" t="s">
        <v>1074</v>
      </c>
      <c r="C442" s="1" t="s">
        <v>184</v>
      </c>
      <c r="D442" s="13">
        <v>7</v>
      </c>
      <c r="E442" s="2">
        <v>213207.28999999998</v>
      </c>
      <c r="F442" s="2">
        <v>0</v>
      </c>
      <c r="G442" s="2">
        <v>0</v>
      </c>
      <c r="H442" s="2">
        <v>0</v>
      </c>
      <c r="I442" s="2">
        <v>0</v>
      </c>
      <c r="J442" s="2">
        <v>213207.28999999998</v>
      </c>
      <c r="K442">
        <v>130082.09</v>
      </c>
      <c r="L442" s="2">
        <f t="shared" si="12"/>
        <v>83125.199999999983</v>
      </c>
      <c r="M442">
        <f t="shared" si="13"/>
        <v>0</v>
      </c>
    </row>
    <row r="443" spans="1:13" hidden="1" x14ac:dyDescent="0.2">
      <c r="A443" s="34" t="s">
        <v>654</v>
      </c>
      <c r="B443" s="1" t="s">
        <v>655</v>
      </c>
      <c r="C443" s="1" t="s">
        <v>184</v>
      </c>
      <c r="D443" s="13">
        <v>7</v>
      </c>
      <c r="E443" s="2">
        <v>406519.87</v>
      </c>
      <c r="F443" s="2">
        <v>0</v>
      </c>
      <c r="G443" s="2">
        <v>0</v>
      </c>
      <c r="H443" s="2">
        <v>0</v>
      </c>
      <c r="I443" s="2">
        <v>0</v>
      </c>
      <c r="J443" s="2">
        <v>406519.87</v>
      </c>
      <c r="K443">
        <v>154885.01999999999</v>
      </c>
      <c r="L443" s="2">
        <f t="shared" si="12"/>
        <v>251634.85</v>
      </c>
      <c r="M443">
        <f t="shared" si="13"/>
        <v>0</v>
      </c>
    </row>
    <row r="444" spans="1:13" x14ac:dyDescent="0.2">
      <c r="A444" s="34" t="s">
        <v>769</v>
      </c>
      <c r="B444" s="1" t="s">
        <v>770</v>
      </c>
      <c r="C444" s="1" t="s">
        <v>184</v>
      </c>
      <c r="D444" s="13">
        <v>1</v>
      </c>
      <c r="E444" s="2">
        <v>65054.469999999994</v>
      </c>
      <c r="F444" s="2">
        <v>0</v>
      </c>
      <c r="G444" s="2">
        <v>0</v>
      </c>
      <c r="H444" s="2">
        <v>0</v>
      </c>
      <c r="I444" s="2">
        <v>0</v>
      </c>
      <c r="J444" s="2">
        <v>65054.469999999994</v>
      </c>
      <c r="K444">
        <v>55289.37</v>
      </c>
      <c r="L444" s="2">
        <f t="shared" si="12"/>
        <v>9765.0999999999913</v>
      </c>
      <c r="M444">
        <f t="shared" si="13"/>
        <v>0</v>
      </c>
    </row>
    <row r="445" spans="1:13" hidden="1" x14ac:dyDescent="0.2">
      <c r="A445" s="34" t="s">
        <v>818</v>
      </c>
      <c r="B445" s="1" t="s">
        <v>819</v>
      </c>
      <c r="C445" s="1" t="s">
        <v>184</v>
      </c>
      <c r="D445" s="13">
        <v>5</v>
      </c>
      <c r="E445" s="2">
        <v>688347.04</v>
      </c>
      <c r="F445" s="2">
        <v>0</v>
      </c>
      <c r="G445" s="2">
        <v>0</v>
      </c>
      <c r="H445" s="2">
        <v>0</v>
      </c>
      <c r="I445" s="2">
        <v>0</v>
      </c>
      <c r="J445" s="2">
        <v>688347.04</v>
      </c>
      <c r="K445">
        <v>247714.37</v>
      </c>
      <c r="L445" s="2">
        <f t="shared" si="12"/>
        <v>440632.67000000004</v>
      </c>
      <c r="M445">
        <f t="shared" si="13"/>
        <v>0</v>
      </c>
    </row>
    <row r="446" spans="1:13" hidden="1" x14ac:dyDescent="0.2">
      <c r="A446" s="34" t="s">
        <v>824</v>
      </c>
      <c r="B446" s="1" t="s">
        <v>823</v>
      </c>
      <c r="C446" s="1" t="s">
        <v>184</v>
      </c>
      <c r="D446" s="13">
        <v>4</v>
      </c>
      <c r="E446" s="2">
        <v>140074.06</v>
      </c>
      <c r="F446" s="2">
        <v>0</v>
      </c>
      <c r="G446" s="2">
        <v>0</v>
      </c>
      <c r="H446" s="2">
        <v>0</v>
      </c>
      <c r="I446" s="2">
        <v>0</v>
      </c>
      <c r="J446" s="2">
        <v>140074.06</v>
      </c>
      <c r="K446">
        <v>65788.17</v>
      </c>
      <c r="L446" s="2">
        <f t="shared" si="12"/>
        <v>74285.89</v>
      </c>
      <c r="M446">
        <f t="shared" si="13"/>
        <v>0</v>
      </c>
    </row>
    <row r="447" spans="1:13" hidden="1" x14ac:dyDescent="0.2">
      <c r="A447" s="34" t="s">
        <v>1099</v>
      </c>
      <c r="B447" s="1" t="s">
        <v>1100</v>
      </c>
      <c r="C447" s="1" t="s">
        <v>184</v>
      </c>
      <c r="D447" s="13">
        <v>3</v>
      </c>
      <c r="E447" s="2">
        <v>64968.56</v>
      </c>
      <c r="F447" s="2">
        <v>0</v>
      </c>
      <c r="G447" s="2">
        <v>0</v>
      </c>
      <c r="H447" s="2">
        <v>0</v>
      </c>
      <c r="I447" s="2">
        <v>0</v>
      </c>
      <c r="J447" s="2">
        <v>64968.56</v>
      </c>
      <c r="K447">
        <v>89910.5</v>
      </c>
      <c r="L447" s="2">
        <f t="shared" si="12"/>
        <v>-24941.940000000002</v>
      </c>
      <c r="M447">
        <f t="shared" si="13"/>
        <v>1</v>
      </c>
    </row>
    <row r="448" spans="1:13" hidden="1" x14ac:dyDescent="0.2">
      <c r="A448" s="34" t="s">
        <v>530</v>
      </c>
      <c r="B448" s="1" t="s">
        <v>531</v>
      </c>
      <c r="C448" s="1" t="s">
        <v>184</v>
      </c>
      <c r="D448" s="13">
        <v>7</v>
      </c>
      <c r="E448" s="2">
        <v>10275.74</v>
      </c>
      <c r="F448" s="2">
        <v>323504.56000000006</v>
      </c>
      <c r="G448" s="2">
        <v>0</v>
      </c>
      <c r="H448" s="2">
        <v>0</v>
      </c>
      <c r="I448" s="2">
        <v>0</v>
      </c>
      <c r="J448" s="2">
        <v>333780.30000000005</v>
      </c>
      <c r="K448">
        <v>286393.51</v>
      </c>
      <c r="L448" s="2">
        <f t="shared" si="12"/>
        <v>47386.790000000037</v>
      </c>
      <c r="M448">
        <f t="shared" si="13"/>
        <v>0</v>
      </c>
    </row>
    <row r="449" spans="1:13" x14ac:dyDescent="0.2">
      <c r="A449" s="35">
        <v>48777</v>
      </c>
      <c r="B449" t="s">
        <v>1240</v>
      </c>
      <c r="C449" t="s">
        <v>750</v>
      </c>
      <c r="D449" s="13">
        <v>1</v>
      </c>
      <c r="E449" s="2">
        <v>7797.49</v>
      </c>
      <c r="F449" s="2">
        <v>95375.17</v>
      </c>
      <c r="G449" s="2">
        <v>0</v>
      </c>
      <c r="H449" s="2">
        <v>23314.32</v>
      </c>
      <c r="I449" s="2">
        <v>0</v>
      </c>
      <c r="J449" s="2">
        <v>126486.98000000001</v>
      </c>
      <c r="K449">
        <v>93172.07</v>
      </c>
      <c r="L449" s="2">
        <f t="shared" si="12"/>
        <v>33314.910000000003</v>
      </c>
      <c r="M449">
        <f t="shared" si="13"/>
        <v>0</v>
      </c>
    </row>
    <row r="450" spans="1:13" x14ac:dyDescent="0.2">
      <c r="A450" s="35">
        <v>48793</v>
      </c>
      <c r="B450" t="s">
        <v>1241</v>
      </c>
      <c r="C450" t="s">
        <v>514</v>
      </c>
      <c r="D450" s="13">
        <v>1</v>
      </c>
      <c r="E450" s="2"/>
      <c r="F450" s="2"/>
      <c r="G450" s="2"/>
      <c r="H450" s="2"/>
      <c r="I450" s="2"/>
      <c r="J450" s="2">
        <v>0</v>
      </c>
      <c r="K450">
        <v>58004.3</v>
      </c>
      <c r="L450" s="2">
        <f t="shared" ref="L450:L513" si="14">SUM(J450-K450)</f>
        <v>-58004.3</v>
      </c>
      <c r="M450">
        <f t="shared" ref="M450:M513" si="15">IF(K450&gt;J450, 1, 0)</f>
        <v>1</v>
      </c>
    </row>
    <row r="451" spans="1:13" hidden="1" x14ac:dyDescent="0.2">
      <c r="A451" s="34" t="s">
        <v>513</v>
      </c>
      <c r="B451" s="1" t="s">
        <v>512</v>
      </c>
      <c r="C451" s="1" t="s">
        <v>514</v>
      </c>
      <c r="D451" s="13">
        <v>2</v>
      </c>
      <c r="E451" s="2">
        <v>73214.61</v>
      </c>
      <c r="F451" s="2">
        <v>0</v>
      </c>
      <c r="G451" s="2">
        <v>0</v>
      </c>
      <c r="H451" s="2">
        <v>0</v>
      </c>
      <c r="I451" s="2">
        <v>0</v>
      </c>
      <c r="J451" s="2">
        <v>73214.61</v>
      </c>
      <c r="K451">
        <v>86171.48</v>
      </c>
      <c r="L451" s="2">
        <f t="shared" si="14"/>
        <v>-12956.869999999995</v>
      </c>
      <c r="M451">
        <f t="shared" si="15"/>
        <v>1</v>
      </c>
    </row>
    <row r="452" spans="1:13" hidden="1" x14ac:dyDescent="0.2">
      <c r="A452" s="34" t="s">
        <v>820</v>
      </c>
      <c r="B452" s="1" t="s">
        <v>821</v>
      </c>
      <c r="C452" s="1" t="s">
        <v>514</v>
      </c>
      <c r="D452" s="13">
        <v>2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>
        <v>60556.72</v>
      </c>
      <c r="L452" s="2">
        <f t="shared" si="14"/>
        <v>-60556.72</v>
      </c>
      <c r="M452">
        <f t="shared" si="15"/>
        <v>1</v>
      </c>
    </row>
    <row r="453" spans="1:13" hidden="1" x14ac:dyDescent="0.2">
      <c r="A453" s="34" t="s">
        <v>362</v>
      </c>
      <c r="B453" s="1" t="s">
        <v>363</v>
      </c>
      <c r="C453" s="1" t="s">
        <v>364</v>
      </c>
      <c r="D453" s="13">
        <v>3</v>
      </c>
      <c r="E453" s="2">
        <v>86850.48000000001</v>
      </c>
      <c r="F453" s="2">
        <v>0</v>
      </c>
      <c r="G453" s="2">
        <v>0</v>
      </c>
      <c r="H453" s="2">
        <v>0</v>
      </c>
      <c r="I453" s="2">
        <v>0</v>
      </c>
      <c r="J453" s="2">
        <v>86850.48000000001</v>
      </c>
      <c r="K453">
        <v>98667</v>
      </c>
      <c r="L453" s="2">
        <f t="shared" si="14"/>
        <v>-11816.51999999999</v>
      </c>
      <c r="M453">
        <f t="shared" si="15"/>
        <v>1</v>
      </c>
    </row>
    <row r="454" spans="1:13" x14ac:dyDescent="0.2">
      <c r="A454" s="34" t="s">
        <v>446</v>
      </c>
      <c r="B454" s="1" t="s">
        <v>447</v>
      </c>
      <c r="C454" s="1" t="s">
        <v>364</v>
      </c>
      <c r="D454" s="13">
        <v>1</v>
      </c>
      <c r="E454" s="2">
        <v>185737.79</v>
      </c>
      <c r="F454" s="2">
        <v>0</v>
      </c>
      <c r="G454" s="2">
        <v>0</v>
      </c>
      <c r="H454" s="2">
        <v>26377.289999999997</v>
      </c>
      <c r="I454" s="2">
        <v>4157.6900000000005</v>
      </c>
      <c r="J454" s="2">
        <v>216272.77000000002</v>
      </c>
      <c r="K454">
        <v>97219.97</v>
      </c>
      <c r="L454" s="2">
        <f t="shared" si="14"/>
        <v>119052.80000000002</v>
      </c>
      <c r="M454">
        <f t="shared" si="15"/>
        <v>0</v>
      </c>
    </row>
    <row r="455" spans="1:13" hidden="1" x14ac:dyDescent="0.2">
      <c r="A455" s="34" t="s">
        <v>700</v>
      </c>
      <c r="B455" s="1" t="s">
        <v>701</v>
      </c>
      <c r="C455" s="1" t="s">
        <v>364</v>
      </c>
      <c r="D455" s="13">
        <v>4</v>
      </c>
      <c r="E455" s="2">
        <v>129111.16</v>
      </c>
      <c r="F455" s="2">
        <v>150.42000000000002</v>
      </c>
      <c r="G455" s="2">
        <v>0</v>
      </c>
      <c r="H455" s="2">
        <v>0</v>
      </c>
      <c r="I455" s="2">
        <v>0</v>
      </c>
      <c r="J455" s="2">
        <v>129261.58</v>
      </c>
      <c r="K455">
        <v>81064.69</v>
      </c>
      <c r="L455" s="2">
        <f t="shared" si="14"/>
        <v>48196.89</v>
      </c>
      <c r="M455">
        <f t="shared" si="15"/>
        <v>0</v>
      </c>
    </row>
    <row r="456" spans="1:13" x14ac:dyDescent="0.2">
      <c r="A456" s="34" t="s">
        <v>1067</v>
      </c>
      <c r="B456" s="1" t="s">
        <v>1068</v>
      </c>
      <c r="C456" s="1" t="s">
        <v>364</v>
      </c>
      <c r="D456" s="13">
        <v>1</v>
      </c>
      <c r="E456" s="2">
        <v>35787.35</v>
      </c>
      <c r="F456" s="2">
        <v>0</v>
      </c>
      <c r="G456" s="2">
        <v>0</v>
      </c>
      <c r="H456" s="2">
        <v>0</v>
      </c>
      <c r="I456" s="2">
        <v>0</v>
      </c>
      <c r="J456" s="2">
        <v>35787.35</v>
      </c>
      <c r="K456">
        <v>143314.46</v>
      </c>
      <c r="L456" s="2">
        <f t="shared" si="14"/>
        <v>-107527.10999999999</v>
      </c>
      <c r="M456">
        <f t="shared" si="15"/>
        <v>1</v>
      </c>
    </row>
    <row r="457" spans="1:13" hidden="1" x14ac:dyDescent="0.2">
      <c r="A457" s="34" t="s">
        <v>1162</v>
      </c>
      <c r="B457" s="1" t="s">
        <v>1163</v>
      </c>
      <c r="C457" s="1" t="s">
        <v>364</v>
      </c>
      <c r="D457" s="13">
        <v>3</v>
      </c>
      <c r="E457" s="2">
        <v>105791.49</v>
      </c>
      <c r="F457" s="2">
        <v>0</v>
      </c>
      <c r="G457" s="2">
        <v>0</v>
      </c>
      <c r="H457" s="2">
        <v>0</v>
      </c>
      <c r="I457" s="2">
        <v>0</v>
      </c>
      <c r="J457" s="2">
        <v>105791.49</v>
      </c>
      <c r="K457">
        <v>78250.41</v>
      </c>
      <c r="L457" s="2">
        <f t="shared" si="14"/>
        <v>27541.08</v>
      </c>
      <c r="M457">
        <f t="shared" si="15"/>
        <v>0</v>
      </c>
    </row>
    <row r="458" spans="1:13" hidden="1" x14ac:dyDescent="0.2">
      <c r="A458" s="34" t="s">
        <v>791</v>
      </c>
      <c r="B458" s="1" t="s">
        <v>792</v>
      </c>
      <c r="C458" s="1" t="s">
        <v>204</v>
      </c>
      <c r="D458" s="13">
        <v>2</v>
      </c>
      <c r="E458" s="2">
        <v>11432.59</v>
      </c>
      <c r="F458" s="2">
        <v>0</v>
      </c>
      <c r="G458" s="2">
        <v>0</v>
      </c>
      <c r="H458" s="2">
        <v>0</v>
      </c>
      <c r="I458" s="2">
        <v>0</v>
      </c>
      <c r="J458" s="2">
        <v>11432.59</v>
      </c>
      <c r="K458">
        <v>50162.41</v>
      </c>
      <c r="L458" s="2">
        <f t="shared" si="14"/>
        <v>-38729.820000000007</v>
      </c>
      <c r="M458">
        <f t="shared" si="15"/>
        <v>1</v>
      </c>
    </row>
    <row r="459" spans="1:13" hidden="1" x14ac:dyDescent="0.2">
      <c r="A459" s="34" t="s">
        <v>124</v>
      </c>
      <c r="B459" s="1" t="s">
        <v>125</v>
      </c>
      <c r="C459" s="1" t="s">
        <v>126</v>
      </c>
      <c r="D459" s="13">
        <v>3</v>
      </c>
      <c r="E459" s="2">
        <v>0</v>
      </c>
      <c r="F459" s="2">
        <v>20295.990000000002</v>
      </c>
      <c r="G459" s="2">
        <v>0</v>
      </c>
      <c r="H459" s="2">
        <v>0</v>
      </c>
      <c r="I459" s="2">
        <v>0</v>
      </c>
      <c r="J459" s="2">
        <v>20295.990000000002</v>
      </c>
      <c r="K459">
        <v>73340.59</v>
      </c>
      <c r="L459" s="2">
        <f t="shared" si="14"/>
        <v>-53044.599999999991</v>
      </c>
      <c r="M459">
        <f t="shared" si="15"/>
        <v>1</v>
      </c>
    </row>
    <row r="460" spans="1:13" hidden="1" x14ac:dyDescent="0.2">
      <c r="A460" s="34" t="s">
        <v>329</v>
      </c>
      <c r="B460" s="1" t="s">
        <v>330</v>
      </c>
      <c r="C460" s="1" t="s">
        <v>126</v>
      </c>
      <c r="D460" s="13">
        <v>3</v>
      </c>
      <c r="E460" s="2">
        <v>61232.53</v>
      </c>
      <c r="F460" s="2">
        <v>0</v>
      </c>
      <c r="G460" s="2">
        <v>0</v>
      </c>
      <c r="H460" s="2">
        <v>13307.19</v>
      </c>
      <c r="I460" s="2">
        <v>0</v>
      </c>
      <c r="J460" s="2">
        <v>74539.72</v>
      </c>
      <c r="K460">
        <v>36341.21</v>
      </c>
      <c r="L460" s="2">
        <f t="shared" si="14"/>
        <v>38198.51</v>
      </c>
      <c r="M460">
        <f t="shared" si="15"/>
        <v>0</v>
      </c>
    </row>
    <row r="461" spans="1:13" hidden="1" x14ac:dyDescent="0.2">
      <c r="A461" s="34" t="s">
        <v>471</v>
      </c>
      <c r="B461" s="1" t="s">
        <v>472</v>
      </c>
      <c r="C461" s="1" t="s">
        <v>126</v>
      </c>
      <c r="D461" s="13">
        <v>3</v>
      </c>
      <c r="E461" s="2">
        <v>47441.62</v>
      </c>
      <c r="F461" s="2">
        <v>0</v>
      </c>
      <c r="G461" s="2">
        <v>0</v>
      </c>
      <c r="H461" s="2">
        <v>0</v>
      </c>
      <c r="I461" s="2">
        <v>0</v>
      </c>
      <c r="J461" s="2">
        <v>47441.62</v>
      </c>
      <c r="K461">
        <v>65970.52</v>
      </c>
      <c r="L461" s="2">
        <f t="shared" si="14"/>
        <v>-18528.900000000001</v>
      </c>
      <c r="M461">
        <f t="shared" si="15"/>
        <v>1</v>
      </c>
    </row>
    <row r="462" spans="1:13" x14ac:dyDescent="0.2">
      <c r="A462" s="34" t="s">
        <v>47</v>
      </c>
      <c r="B462" s="1" t="s">
        <v>48</v>
      </c>
      <c r="C462" s="1" t="s">
        <v>49</v>
      </c>
      <c r="D462" s="13">
        <v>1</v>
      </c>
      <c r="E462" s="2">
        <v>44741</v>
      </c>
      <c r="F462" s="2">
        <v>0</v>
      </c>
      <c r="G462" s="2">
        <v>0</v>
      </c>
      <c r="H462" s="2">
        <v>0</v>
      </c>
      <c r="I462" s="2">
        <v>0</v>
      </c>
      <c r="J462" s="2">
        <v>44741</v>
      </c>
      <c r="K462">
        <v>42781.58</v>
      </c>
      <c r="L462" s="2">
        <f t="shared" si="14"/>
        <v>1959.4199999999983</v>
      </c>
      <c r="M462">
        <f t="shared" si="15"/>
        <v>0</v>
      </c>
    </row>
    <row r="463" spans="1:13" x14ac:dyDescent="0.2">
      <c r="A463" s="34" t="s">
        <v>1140</v>
      </c>
      <c r="B463" s="1" t="s">
        <v>1141</v>
      </c>
      <c r="C463" s="1" t="s">
        <v>49</v>
      </c>
      <c r="D463" s="13">
        <v>1</v>
      </c>
      <c r="E463" s="2">
        <v>69206.59</v>
      </c>
      <c r="F463" s="2">
        <v>0</v>
      </c>
      <c r="G463" s="2">
        <v>0</v>
      </c>
      <c r="H463" s="2">
        <v>0</v>
      </c>
      <c r="I463" s="2">
        <v>0</v>
      </c>
      <c r="J463" s="2">
        <v>69206.59</v>
      </c>
      <c r="K463">
        <v>53976.87</v>
      </c>
      <c r="L463" s="2">
        <f t="shared" si="14"/>
        <v>15229.719999999994</v>
      </c>
      <c r="M463">
        <f t="shared" si="15"/>
        <v>0</v>
      </c>
    </row>
    <row r="464" spans="1:13" hidden="1" x14ac:dyDescent="0.2">
      <c r="A464" s="34" t="s">
        <v>816</v>
      </c>
      <c r="B464" s="1" t="s">
        <v>817</v>
      </c>
      <c r="C464" s="1" t="s">
        <v>324</v>
      </c>
      <c r="D464" s="13">
        <v>2</v>
      </c>
      <c r="E464" s="2">
        <v>134478.52000000002</v>
      </c>
      <c r="F464" s="2">
        <v>0</v>
      </c>
      <c r="G464" s="2">
        <v>0</v>
      </c>
      <c r="H464" s="2">
        <v>0</v>
      </c>
      <c r="I464" s="2">
        <v>0</v>
      </c>
      <c r="J464" s="2">
        <v>134478.52000000002</v>
      </c>
      <c r="K464">
        <v>108570.71</v>
      </c>
      <c r="L464" s="2">
        <f t="shared" si="14"/>
        <v>25907.810000000012</v>
      </c>
      <c r="M464">
        <f t="shared" si="15"/>
        <v>0</v>
      </c>
    </row>
    <row r="465" spans="1:13" x14ac:dyDescent="0.2">
      <c r="A465" s="34" t="s">
        <v>993</v>
      </c>
      <c r="B465" s="1" t="s">
        <v>991</v>
      </c>
      <c r="C465" s="1" t="s">
        <v>324</v>
      </c>
      <c r="D465" s="13">
        <v>1</v>
      </c>
      <c r="E465" s="2">
        <v>101666.42000000003</v>
      </c>
      <c r="F465" s="2">
        <v>0</v>
      </c>
      <c r="G465" s="2">
        <v>0</v>
      </c>
      <c r="H465" s="2">
        <v>0</v>
      </c>
      <c r="I465" s="2">
        <v>0</v>
      </c>
      <c r="J465" s="2">
        <v>101666.42000000003</v>
      </c>
      <c r="K465">
        <v>45118.13</v>
      </c>
      <c r="L465" s="2">
        <f t="shared" si="14"/>
        <v>56548.29000000003</v>
      </c>
      <c r="M465">
        <f t="shared" si="15"/>
        <v>0</v>
      </c>
    </row>
    <row r="466" spans="1:13" hidden="1" x14ac:dyDescent="0.2">
      <c r="A466" s="34" t="s">
        <v>633</v>
      </c>
      <c r="B466" s="1" t="s">
        <v>634</v>
      </c>
      <c r="C466" s="1" t="s">
        <v>259</v>
      </c>
      <c r="D466" s="13">
        <v>3</v>
      </c>
      <c r="E466" s="2">
        <v>142019</v>
      </c>
      <c r="F466" s="2">
        <v>0</v>
      </c>
      <c r="G466" s="2">
        <v>0</v>
      </c>
      <c r="H466" s="2">
        <v>0</v>
      </c>
      <c r="I466" s="2">
        <v>0</v>
      </c>
      <c r="J466" s="2">
        <v>142019</v>
      </c>
      <c r="K466">
        <v>84932.42</v>
      </c>
      <c r="L466" s="2">
        <f t="shared" si="14"/>
        <v>57086.58</v>
      </c>
      <c r="M466">
        <f t="shared" si="15"/>
        <v>0</v>
      </c>
    </row>
    <row r="467" spans="1:13" hidden="1" x14ac:dyDescent="0.2">
      <c r="A467" s="34" t="s">
        <v>1047</v>
      </c>
      <c r="B467" s="1" t="s">
        <v>1048</v>
      </c>
      <c r="C467" s="1" t="s">
        <v>259</v>
      </c>
      <c r="D467" s="13">
        <v>3</v>
      </c>
      <c r="E467" s="2">
        <v>204367.23</v>
      </c>
      <c r="F467" s="2">
        <v>0</v>
      </c>
      <c r="G467" s="2">
        <v>0</v>
      </c>
      <c r="H467" s="2">
        <v>0</v>
      </c>
      <c r="I467" s="2">
        <v>0</v>
      </c>
      <c r="J467" s="2">
        <v>204367.23</v>
      </c>
      <c r="K467">
        <v>194782.62</v>
      </c>
      <c r="L467" s="2">
        <f t="shared" si="14"/>
        <v>9584.6100000000151</v>
      </c>
      <c r="M467">
        <f t="shared" si="15"/>
        <v>0</v>
      </c>
    </row>
    <row r="468" spans="1:13" hidden="1" x14ac:dyDescent="0.2">
      <c r="A468" s="34" t="s">
        <v>1172</v>
      </c>
      <c r="B468" s="1" t="s">
        <v>1173</v>
      </c>
      <c r="C468" s="1" t="s">
        <v>259</v>
      </c>
      <c r="D468" s="13">
        <v>2</v>
      </c>
      <c r="E468" s="2">
        <v>65808.419999999984</v>
      </c>
      <c r="F468" s="2">
        <v>0</v>
      </c>
      <c r="G468" s="2">
        <v>0</v>
      </c>
      <c r="H468" s="2">
        <v>0</v>
      </c>
      <c r="I468" s="2">
        <v>0</v>
      </c>
      <c r="J468" s="2">
        <v>65808.419999999984</v>
      </c>
      <c r="K468">
        <v>69058.399999999994</v>
      </c>
      <c r="L468" s="2">
        <f t="shared" si="14"/>
        <v>-3249.9800000000105</v>
      </c>
      <c r="M468">
        <f t="shared" si="15"/>
        <v>1</v>
      </c>
    </row>
    <row r="469" spans="1:13" hidden="1" x14ac:dyDescent="0.2">
      <c r="A469" s="34" t="s">
        <v>372</v>
      </c>
      <c r="B469" s="1" t="s">
        <v>373</v>
      </c>
      <c r="C469" s="1" t="s">
        <v>374</v>
      </c>
      <c r="D469" s="13">
        <v>2</v>
      </c>
      <c r="E469" s="2">
        <v>0</v>
      </c>
      <c r="F469" s="2">
        <v>0</v>
      </c>
      <c r="G469" s="2">
        <v>0</v>
      </c>
      <c r="H469" s="2">
        <v>61380.99</v>
      </c>
      <c r="I469" s="2">
        <v>0</v>
      </c>
      <c r="J469" s="2">
        <v>61380.99</v>
      </c>
      <c r="K469">
        <v>50868.55</v>
      </c>
      <c r="L469" s="2">
        <f t="shared" si="14"/>
        <v>10512.439999999995</v>
      </c>
      <c r="M469">
        <f t="shared" si="15"/>
        <v>0</v>
      </c>
    </row>
    <row r="470" spans="1:13" x14ac:dyDescent="0.2">
      <c r="A470" s="35">
        <v>49130</v>
      </c>
      <c r="B470" t="s">
        <v>1242</v>
      </c>
      <c r="C470" t="s">
        <v>374</v>
      </c>
      <c r="D470" s="13">
        <v>1</v>
      </c>
      <c r="E470" s="2"/>
      <c r="F470" s="2"/>
      <c r="G470" s="2"/>
      <c r="H470" s="2"/>
      <c r="I470" s="2"/>
      <c r="J470" s="2">
        <v>0</v>
      </c>
      <c r="K470">
        <v>68117.08</v>
      </c>
      <c r="L470" s="2">
        <f t="shared" si="14"/>
        <v>-68117.08</v>
      </c>
      <c r="M470">
        <f t="shared" si="15"/>
        <v>1</v>
      </c>
    </row>
    <row r="471" spans="1:13" hidden="1" x14ac:dyDescent="0.2">
      <c r="A471" s="34" t="s">
        <v>1136</v>
      </c>
      <c r="B471" s="1" t="s">
        <v>1137</v>
      </c>
      <c r="C471" s="1" t="s">
        <v>374</v>
      </c>
      <c r="D471" s="13">
        <v>3</v>
      </c>
      <c r="E471" s="2">
        <v>103280.57999999997</v>
      </c>
      <c r="F471" s="2">
        <v>0</v>
      </c>
      <c r="G471" s="2">
        <v>0</v>
      </c>
      <c r="H471" s="2">
        <v>0</v>
      </c>
      <c r="I471" s="2">
        <v>0</v>
      </c>
      <c r="J471" s="2">
        <v>103280.57999999997</v>
      </c>
      <c r="K471">
        <v>89445.1</v>
      </c>
      <c r="L471" s="2">
        <f t="shared" si="14"/>
        <v>13835.479999999967</v>
      </c>
      <c r="M471">
        <f t="shared" si="15"/>
        <v>0</v>
      </c>
    </row>
    <row r="472" spans="1:13" hidden="1" x14ac:dyDescent="0.2">
      <c r="A472" s="34" t="s">
        <v>1166</v>
      </c>
      <c r="B472" s="1" t="s">
        <v>1167</v>
      </c>
      <c r="C472" s="1" t="s">
        <v>374</v>
      </c>
      <c r="D472" s="13">
        <v>2</v>
      </c>
      <c r="E472" s="2">
        <v>2342.0500000000002</v>
      </c>
      <c r="F472" s="2">
        <v>0</v>
      </c>
      <c r="G472" s="2">
        <v>0</v>
      </c>
      <c r="H472" s="2">
        <v>55940.29</v>
      </c>
      <c r="I472" s="2">
        <v>0</v>
      </c>
      <c r="J472" s="2">
        <v>58282.340000000004</v>
      </c>
      <c r="K472">
        <v>46648.87</v>
      </c>
      <c r="L472" s="2">
        <f t="shared" si="14"/>
        <v>11633.470000000001</v>
      </c>
      <c r="M472">
        <f t="shared" si="15"/>
        <v>0</v>
      </c>
    </row>
    <row r="473" spans="1:13" hidden="1" x14ac:dyDescent="0.2">
      <c r="A473" s="34" t="s">
        <v>73</v>
      </c>
      <c r="B473" s="1" t="s">
        <v>74</v>
      </c>
      <c r="C473" s="1" t="s">
        <v>75</v>
      </c>
      <c r="D473" s="13">
        <v>6</v>
      </c>
      <c r="E473" s="2">
        <v>210443.40000000002</v>
      </c>
      <c r="F473" s="2">
        <v>0</v>
      </c>
      <c r="G473" s="2">
        <v>0</v>
      </c>
      <c r="H473" s="2">
        <v>0</v>
      </c>
      <c r="I473" s="2">
        <v>0</v>
      </c>
      <c r="J473" s="2">
        <v>210443.40000000002</v>
      </c>
      <c r="K473">
        <v>140775.26999999999</v>
      </c>
      <c r="L473" s="2">
        <f t="shared" si="14"/>
        <v>69668.130000000034</v>
      </c>
      <c r="M473">
        <f t="shared" si="15"/>
        <v>0</v>
      </c>
    </row>
    <row r="474" spans="1:13" hidden="1" x14ac:dyDescent="0.2">
      <c r="A474" s="34" t="s">
        <v>320</v>
      </c>
      <c r="B474" s="1" t="s">
        <v>321</v>
      </c>
      <c r="C474" s="1" t="s">
        <v>75</v>
      </c>
      <c r="D474" s="13">
        <v>3</v>
      </c>
      <c r="E474" s="2">
        <v>122302.99000000002</v>
      </c>
      <c r="F474" s="2">
        <v>0</v>
      </c>
      <c r="G474" s="2">
        <v>0</v>
      </c>
      <c r="H474" s="2">
        <v>0</v>
      </c>
      <c r="I474" s="2">
        <v>0</v>
      </c>
      <c r="J474" s="2">
        <v>122302.99000000002</v>
      </c>
      <c r="K474">
        <v>83742.64</v>
      </c>
      <c r="L474" s="2">
        <f t="shared" si="14"/>
        <v>38560.35000000002</v>
      </c>
      <c r="M474">
        <f t="shared" si="15"/>
        <v>0</v>
      </c>
    </row>
    <row r="475" spans="1:13" hidden="1" x14ac:dyDescent="0.2">
      <c r="A475" s="34" t="s">
        <v>426</v>
      </c>
      <c r="B475" s="1" t="s">
        <v>427</v>
      </c>
      <c r="C475" s="1" t="s">
        <v>75</v>
      </c>
      <c r="D475" s="13">
        <v>3</v>
      </c>
      <c r="E475" s="2">
        <v>105946.21</v>
      </c>
      <c r="F475" s="2">
        <v>0</v>
      </c>
      <c r="G475" s="2">
        <v>0</v>
      </c>
      <c r="H475" s="2">
        <v>0</v>
      </c>
      <c r="I475" s="2">
        <v>0</v>
      </c>
      <c r="J475" s="2">
        <v>105946.21</v>
      </c>
      <c r="K475">
        <v>98494.14</v>
      </c>
      <c r="L475" s="2">
        <f t="shared" si="14"/>
        <v>7452.070000000007</v>
      </c>
      <c r="M475">
        <f t="shared" si="15"/>
        <v>0</v>
      </c>
    </row>
    <row r="476" spans="1:13" x14ac:dyDescent="0.2">
      <c r="A476" s="34" t="s">
        <v>557</v>
      </c>
      <c r="B476" s="1" t="s">
        <v>558</v>
      </c>
      <c r="C476" s="1" t="s">
        <v>75</v>
      </c>
      <c r="D476" s="13">
        <v>1</v>
      </c>
      <c r="E476" s="2">
        <v>117696</v>
      </c>
      <c r="F476" s="2">
        <v>0</v>
      </c>
      <c r="G476" s="2">
        <v>0</v>
      </c>
      <c r="H476" s="2">
        <v>0</v>
      </c>
      <c r="I476" s="2">
        <v>0</v>
      </c>
      <c r="J476" s="2">
        <v>117696</v>
      </c>
      <c r="K476">
        <v>64394.47</v>
      </c>
      <c r="L476" s="2">
        <f t="shared" si="14"/>
        <v>53301.53</v>
      </c>
      <c r="M476">
        <f t="shared" si="15"/>
        <v>0</v>
      </c>
    </row>
    <row r="477" spans="1:13" hidden="1" x14ac:dyDescent="0.2">
      <c r="A477" s="34" t="s">
        <v>947</v>
      </c>
      <c r="B477" s="1" t="s">
        <v>948</v>
      </c>
      <c r="C477" s="1" t="s">
        <v>75</v>
      </c>
      <c r="D477" s="13">
        <v>3</v>
      </c>
      <c r="E477" s="2">
        <v>5114.6499999999996</v>
      </c>
      <c r="F477" s="2">
        <v>0</v>
      </c>
      <c r="G477" s="2">
        <v>0</v>
      </c>
      <c r="H477" s="2">
        <v>38403.86</v>
      </c>
      <c r="I477" s="2">
        <v>0</v>
      </c>
      <c r="J477" s="2">
        <v>43518.51</v>
      </c>
      <c r="K477">
        <v>63800.24</v>
      </c>
      <c r="L477" s="2">
        <f t="shared" si="14"/>
        <v>-20281.729999999996</v>
      </c>
      <c r="M477">
        <f t="shared" si="15"/>
        <v>1</v>
      </c>
    </row>
    <row r="478" spans="1:13" hidden="1" x14ac:dyDescent="0.2">
      <c r="A478" s="34" t="s">
        <v>985</v>
      </c>
      <c r="B478" s="1" t="s">
        <v>986</v>
      </c>
      <c r="C478" s="1" t="s">
        <v>75</v>
      </c>
      <c r="D478" s="13">
        <v>2</v>
      </c>
      <c r="E478" s="2">
        <v>94469.150000000023</v>
      </c>
      <c r="F478" s="2">
        <v>5240.66</v>
      </c>
      <c r="G478" s="2">
        <v>0</v>
      </c>
      <c r="H478" s="2">
        <v>0</v>
      </c>
      <c r="I478" s="2">
        <v>0</v>
      </c>
      <c r="J478" s="2">
        <v>99709.810000000027</v>
      </c>
      <c r="K478">
        <v>78721.37</v>
      </c>
      <c r="L478" s="2">
        <f t="shared" si="14"/>
        <v>20988.440000000031</v>
      </c>
      <c r="M478">
        <f t="shared" si="15"/>
        <v>0</v>
      </c>
    </row>
    <row r="479" spans="1:13" hidden="1" x14ac:dyDescent="0.2">
      <c r="A479" s="34" t="s">
        <v>1026</v>
      </c>
      <c r="B479" s="1" t="s">
        <v>1027</v>
      </c>
      <c r="C479" s="1" t="s">
        <v>75</v>
      </c>
      <c r="D479" s="13">
        <v>5</v>
      </c>
      <c r="E479" s="2">
        <v>114641.42999999998</v>
      </c>
      <c r="F479" s="2">
        <v>0</v>
      </c>
      <c r="G479" s="2">
        <v>0</v>
      </c>
      <c r="H479" s="2">
        <v>0</v>
      </c>
      <c r="I479" s="2">
        <v>0</v>
      </c>
      <c r="J479" s="2">
        <v>114641.42999999998</v>
      </c>
      <c r="K479">
        <v>92731.51</v>
      </c>
      <c r="L479" s="2">
        <f t="shared" si="14"/>
        <v>21909.919999999984</v>
      </c>
      <c r="M479">
        <f t="shared" si="15"/>
        <v>0</v>
      </c>
    </row>
    <row r="480" spans="1:13" hidden="1" x14ac:dyDescent="0.2">
      <c r="A480" s="34" t="s">
        <v>1132</v>
      </c>
      <c r="B480" s="1" t="s">
        <v>1133</v>
      </c>
      <c r="C480" s="1" t="s">
        <v>75</v>
      </c>
      <c r="D480" s="13">
        <v>2</v>
      </c>
      <c r="E480" s="2">
        <v>11029.67</v>
      </c>
      <c r="F480" s="2">
        <v>0</v>
      </c>
      <c r="G480" s="2">
        <v>0</v>
      </c>
      <c r="H480" s="2">
        <v>0</v>
      </c>
      <c r="I480" s="2">
        <v>0</v>
      </c>
      <c r="J480" s="2">
        <v>11029.67</v>
      </c>
      <c r="K480">
        <v>61109.599999999999</v>
      </c>
      <c r="L480" s="2">
        <f t="shared" si="14"/>
        <v>-50079.93</v>
      </c>
      <c r="M480">
        <f t="shared" si="15"/>
        <v>1</v>
      </c>
    </row>
    <row r="481" spans="1:13" x14ac:dyDescent="0.2">
      <c r="A481" s="34" t="s">
        <v>757</v>
      </c>
      <c r="B481" s="1" t="s">
        <v>758</v>
      </c>
      <c r="C481" s="1" t="s">
        <v>288</v>
      </c>
      <c r="D481" s="13">
        <v>1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>
        <v>56601.81</v>
      </c>
      <c r="L481" s="2">
        <f t="shared" si="14"/>
        <v>-56601.81</v>
      </c>
      <c r="M481">
        <f t="shared" si="15"/>
        <v>1</v>
      </c>
    </row>
    <row r="482" spans="1:13" hidden="1" x14ac:dyDescent="0.2">
      <c r="A482" s="34" t="s">
        <v>906</v>
      </c>
      <c r="B482" s="1" t="s">
        <v>907</v>
      </c>
      <c r="C482" s="1" t="s">
        <v>288</v>
      </c>
      <c r="D482" s="13">
        <v>2</v>
      </c>
      <c r="E482" s="2">
        <v>18594.2</v>
      </c>
      <c r="F482" s="2">
        <v>0</v>
      </c>
      <c r="G482" s="2">
        <v>0</v>
      </c>
      <c r="H482" s="2">
        <v>0</v>
      </c>
      <c r="I482" s="2">
        <v>0</v>
      </c>
      <c r="J482" s="2">
        <v>18594.2</v>
      </c>
      <c r="K482">
        <v>70388.92</v>
      </c>
      <c r="L482" s="2">
        <f t="shared" si="14"/>
        <v>-51794.720000000001</v>
      </c>
      <c r="M482">
        <f t="shared" si="15"/>
        <v>1</v>
      </c>
    </row>
    <row r="483" spans="1:13" hidden="1" x14ac:dyDescent="0.2">
      <c r="A483" s="35">
        <v>49296</v>
      </c>
      <c r="B483" t="s">
        <v>1243</v>
      </c>
      <c r="C483" t="s">
        <v>288</v>
      </c>
      <c r="D483" s="13">
        <v>2</v>
      </c>
      <c r="J483">
        <v>0</v>
      </c>
      <c r="K483">
        <v>49698.26</v>
      </c>
      <c r="L483" s="2">
        <f t="shared" si="14"/>
        <v>-49698.26</v>
      </c>
      <c r="M483">
        <f t="shared" si="15"/>
        <v>1</v>
      </c>
    </row>
    <row r="484" spans="1:13" hidden="1" x14ac:dyDescent="0.2">
      <c r="A484" s="34" t="s">
        <v>297</v>
      </c>
      <c r="B484" s="1" t="s">
        <v>298</v>
      </c>
      <c r="C484" s="1" t="s">
        <v>299</v>
      </c>
      <c r="D484" s="13">
        <v>2</v>
      </c>
      <c r="E484" s="2">
        <v>92267.54</v>
      </c>
      <c r="F484" s="2">
        <v>0</v>
      </c>
      <c r="G484" s="2">
        <v>0</v>
      </c>
      <c r="H484" s="2">
        <v>0</v>
      </c>
      <c r="I484" s="2">
        <v>0</v>
      </c>
      <c r="J484" s="2">
        <v>92267.54</v>
      </c>
      <c r="K484">
        <v>52604.49</v>
      </c>
      <c r="L484" s="2">
        <f t="shared" si="14"/>
        <v>39663.049999999996</v>
      </c>
      <c r="M484">
        <f t="shared" si="15"/>
        <v>0</v>
      </c>
    </row>
    <row r="485" spans="1:13" hidden="1" x14ac:dyDescent="0.2">
      <c r="A485" s="35">
        <v>49320</v>
      </c>
      <c r="B485" t="s">
        <v>1244</v>
      </c>
      <c r="C485" t="s">
        <v>299</v>
      </c>
      <c r="D485" s="13">
        <v>2</v>
      </c>
      <c r="E485" s="2"/>
      <c r="F485" s="2"/>
      <c r="G485" s="2"/>
      <c r="H485" s="2"/>
      <c r="I485" s="2"/>
      <c r="J485" s="2">
        <v>0</v>
      </c>
      <c r="K485">
        <v>39343.089999999997</v>
      </c>
      <c r="L485" s="2">
        <f t="shared" si="14"/>
        <v>-39343.089999999997</v>
      </c>
      <c r="M485">
        <f t="shared" si="15"/>
        <v>1</v>
      </c>
    </row>
    <row r="486" spans="1:13" hidden="1" x14ac:dyDescent="0.2">
      <c r="A486" s="34" t="s">
        <v>566</v>
      </c>
      <c r="B486" s="1" t="s">
        <v>567</v>
      </c>
      <c r="C486" s="1" t="s">
        <v>299</v>
      </c>
      <c r="D486" s="13">
        <v>2</v>
      </c>
      <c r="E486" s="2">
        <v>9721.74</v>
      </c>
      <c r="F486" s="2">
        <v>0</v>
      </c>
      <c r="G486" s="2">
        <v>0</v>
      </c>
      <c r="H486" s="2">
        <v>0</v>
      </c>
      <c r="I486" s="2">
        <v>0</v>
      </c>
      <c r="J486" s="2">
        <v>9721.74</v>
      </c>
      <c r="K486">
        <v>31547.96</v>
      </c>
      <c r="L486" s="2">
        <f t="shared" si="14"/>
        <v>-21826.22</v>
      </c>
      <c r="M486">
        <f t="shared" si="15"/>
        <v>1</v>
      </c>
    </row>
    <row r="487" spans="1:13" hidden="1" x14ac:dyDescent="0.2">
      <c r="A487" s="35">
        <v>49346</v>
      </c>
      <c r="B487" t="s">
        <v>1245</v>
      </c>
      <c r="C487" t="s">
        <v>299</v>
      </c>
      <c r="D487" s="13">
        <v>3</v>
      </c>
      <c r="E487" s="2"/>
      <c r="F487" s="2"/>
      <c r="G487" s="2"/>
      <c r="H487" s="2"/>
      <c r="I487" s="2"/>
      <c r="J487" s="2">
        <v>0</v>
      </c>
      <c r="K487">
        <v>41000.75</v>
      </c>
      <c r="L487" s="2">
        <f t="shared" si="14"/>
        <v>-41000.75</v>
      </c>
      <c r="M487">
        <f t="shared" si="15"/>
        <v>1</v>
      </c>
    </row>
    <row r="488" spans="1:13" hidden="1" x14ac:dyDescent="0.2">
      <c r="A488" s="34" t="s">
        <v>609</v>
      </c>
      <c r="B488" s="1" t="s">
        <v>610</v>
      </c>
      <c r="C488" s="1" t="s">
        <v>299</v>
      </c>
      <c r="D488" s="13">
        <v>4</v>
      </c>
      <c r="E488" s="2">
        <v>0</v>
      </c>
      <c r="F488" s="2">
        <v>0</v>
      </c>
      <c r="G488" s="2">
        <v>0</v>
      </c>
      <c r="H488" s="2">
        <v>17425.61</v>
      </c>
      <c r="I488" s="2">
        <v>0</v>
      </c>
      <c r="J488" s="2">
        <v>17425.61</v>
      </c>
      <c r="K488">
        <v>44899.75</v>
      </c>
      <c r="L488" s="2">
        <f t="shared" si="14"/>
        <v>-27474.14</v>
      </c>
      <c r="M488">
        <f t="shared" si="15"/>
        <v>1</v>
      </c>
    </row>
    <row r="489" spans="1:13" hidden="1" x14ac:dyDescent="0.2">
      <c r="A489" s="35">
        <v>49361</v>
      </c>
      <c r="B489" t="s">
        <v>1246</v>
      </c>
      <c r="C489" t="s">
        <v>299</v>
      </c>
      <c r="D489" s="13">
        <v>2</v>
      </c>
      <c r="E489" s="2"/>
      <c r="F489" s="2"/>
      <c r="G489" s="2"/>
      <c r="H489" s="2"/>
      <c r="I489" s="2"/>
      <c r="J489" s="2">
        <v>0</v>
      </c>
      <c r="K489">
        <v>33902.01</v>
      </c>
      <c r="L489" s="2">
        <f t="shared" si="14"/>
        <v>-33902.01</v>
      </c>
      <c r="M489">
        <f t="shared" si="15"/>
        <v>1</v>
      </c>
    </row>
    <row r="490" spans="1:13" hidden="1" x14ac:dyDescent="0.2">
      <c r="A490" s="35">
        <v>49379</v>
      </c>
      <c r="B490" t="s">
        <v>1247</v>
      </c>
      <c r="C490" t="s">
        <v>299</v>
      </c>
      <c r="D490" s="13">
        <v>3</v>
      </c>
      <c r="E490" s="2"/>
      <c r="F490" s="2"/>
      <c r="G490" s="2"/>
      <c r="H490" s="2"/>
      <c r="I490" s="2"/>
      <c r="J490" s="2">
        <v>0</v>
      </c>
      <c r="K490">
        <v>77130.720000000001</v>
      </c>
      <c r="L490" s="2">
        <f t="shared" si="14"/>
        <v>-77130.720000000001</v>
      </c>
      <c r="M490">
        <f t="shared" si="15"/>
        <v>1</v>
      </c>
    </row>
    <row r="491" spans="1:13" hidden="1" x14ac:dyDescent="0.2">
      <c r="A491" s="35">
        <v>49387</v>
      </c>
      <c r="B491" t="s">
        <v>1248</v>
      </c>
      <c r="C491" t="s">
        <v>299</v>
      </c>
      <c r="D491" s="13">
        <v>2</v>
      </c>
      <c r="E491" s="2"/>
      <c r="F491" s="2"/>
      <c r="G491" s="2"/>
      <c r="H491" s="2"/>
      <c r="I491" s="2"/>
      <c r="J491" s="2">
        <v>0</v>
      </c>
      <c r="K491">
        <v>34594.120000000003</v>
      </c>
      <c r="L491" s="2">
        <f t="shared" si="14"/>
        <v>-34594.120000000003</v>
      </c>
      <c r="M491">
        <f t="shared" si="15"/>
        <v>1</v>
      </c>
    </row>
    <row r="492" spans="1:13" hidden="1" x14ac:dyDescent="0.2">
      <c r="A492" s="35">
        <v>49395</v>
      </c>
      <c r="B492" t="s">
        <v>1249</v>
      </c>
      <c r="C492" t="s">
        <v>299</v>
      </c>
      <c r="D492" s="13">
        <v>2</v>
      </c>
      <c r="E492" s="2"/>
      <c r="F492" s="2"/>
      <c r="G492" s="2"/>
      <c r="H492" s="2"/>
      <c r="I492" s="2"/>
      <c r="J492" s="2">
        <v>0</v>
      </c>
      <c r="K492">
        <v>39782.839999999997</v>
      </c>
      <c r="L492" s="2">
        <f t="shared" si="14"/>
        <v>-39782.839999999997</v>
      </c>
      <c r="M492">
        <f t="shared" si="15"/>
        <v>1</v>
      </c>
    </row>
    <row r="493" spans="1:13" x14ac:dyDescent="0.2">
      <c r="A493" s="34" t="s">
        <v>268</v>
      </c>
      <c r="B493" s="1" t="s">
        <v>269</v>
      </c>
      <c r="C493" s="1" t="s">
        <v>270</v>
      </c>
      <c r="D493" s="13">
        <v>1</v>
      </c>
      <c r="E493" s="2">
        <v>83758.049999999988</v>
      </c>
      <c r="F493" s="2">
        <v>6231.2</v>
      </c>
      <c r="G493" s="2">
        <v>0</v>
      </c>
      <c r="H493" s="2">
        <v>8740.76</v>
      </c>
      <c r="I493" s="2">
        <v>0</v>
      </c>
      <c r="J493" s="2">
        <v>98730.00999999998</v>
      </c>
      <c r="K493">
        <v>76814.240000000005</v>
      </c>
      <c r="L493" s="2">
        <f t="shared" si="14"/>
        <v>21915.769999999975</v>
      </c>
      <c r="M493">
        <f t="shared" si="15"/>
        <v>0</v>
      </c>
    </row>
    <row r="494" spans="1:13" hidden="1" x14ac:dyDescent="0.2">
      <c r="A494" s="34" t="s">
        <v>318</v>
      </c>
      <c r="B494" s="1" t="s">
        <v>317</v>
      </c>
      <c r="C494" s="1" t="s">
        <v>270</v>
      </c>
      <c r="D494" s="13">
        <v>2</v>
      </c>
      <c r="E494" s="2">
        <v>113674.75999999998</v>
      </c>
      <c r="F494" s="2">
        <v>0</v>
      </c>
      <c r="G494" s="2">
        <v>0</v>
      </c>
      <c r="H494" s="2">
        <v>14000.04</v>
      </c>
      <c r="I494" s="2">
        <v>0</v>
      </c>
      <c r="J494" s="2">
        <v>127674.79999999999</v>
      </c>
      <c r="K494">
        <v>63465.120000000003</v>
      </c>
      <c r="L494" s="2">
        <f t="shared" si="14"/>
        <v>64209.679999999986</v>
      </c>
      <c r="M494">
        <f t="shared" si="15"/>
        <v>0</v>
      </c>
    </row>
    <row r="495" spans="1:13" hidden="1" x14ac:dyDescent="0.2">
      <c r="A495" s="34" t="s">
        <v>611</v>
      </c>
      <c r="B495" s="1" t="s">
        <v>612</v>
      </c>
      <c r="C495" s="1" t="s">
        <v>270</v>
      </c>
      <c r="D495" s="13">
        <v>5</v>
      </c>
      <c r="E495" s="2">
        <v>12198.130000000001</v>
      </c>
      <c r="F495" s="2">
        <v>0</v>
      </c>
      <c r="G495" s="2">
        <v>0</v>
      </c>
      <c r="H495" s="2">
        <v>17200.400000000001</v>
      </c>
      <c r="I495" s="2">
        <v>0</v>
      </c>
      <c r="J495" s="2">
        <v>29398.530000000002</v>
      </c>
      <c r="K495">
        <v>120722.25</v>
      </c>
      <c r="L495" s="2">
        <f t="shared" si="14"/>
        <v>-91323.72</v>
      </c>
      <c r="M495">
        <f t="shared" si="15"/>
        <v>1</v>
      </c>
    </row>
    <row r="496" spans="1:13" hidden="1" x14ac:dyDescent="0.2">
      <c r="A496" s="34" t="s">
        <v>650</v>
      </c>
      <c r="B496" s="1" t="s">
        <v>651</v>
      </c>
      <c r="C496" s="1" t="s">
        <v>270</v>
      </c>
      <c r="D496" s="13">
        <v>2</v>
      </c>
      <c r="E496" s="2">
        <v>73386.820000000007</v>
      </c>
      <c r="F496" s="2">
        <v>0</v>
      </c>
      <c r="G496" s="2">
        <v>0</v>
      </c>
      <c r="H496" s="2">
        <v>0</v>
      </c>
      <c r="I496" s="2">
        <v>0</v>
      </c>
      <c r="J496" s="2">
        <v>73386.820000000007</v>
      </c>
      <c r="K496">
        <v>37616.339999999997</v>
      </c>
      <c r="L496" s="2">
        <f t="shared" si="14"/>
        <v>35770.48000000001</v>
      </c>
      <c r="M496">
        <f t="shared" si="15"/>
        <v>0</v>
      </c>
    </row>
    <row r="497" spans="1:13" hidden="1" x14ac:dyDescent="0.2">
      <c r="A497" s="34" t="s">
        <v>661</v>
      </c>
      <c r="B497" s="1" t="s">
        <v>659</v>
      </c>
      <c r="C497" s="1" t="s">
        <v>270</v>
      </c>
      <c r="D497" s="13">
        <v>4</v>
      </c>
      <c r="E497" s="2">
        <v>12895.04</v>
      </c>
      <c r="F497" s="2">
        <v>0</v>
      </c>
      <c r="G497" s="2">
        <v>0</v>
      </c>
      <c r="H497" s="2">
        <v>20000</v>
      </c>
      <c r="I497" s="2">
        <v>0</v>
      </c>
      <c r="J497" s="2">
        <v>32895.040000000001</v>
      </c>
      <c r="K497">
        <v>134707.59</v>
      </c>
      <c r="L497" s="2">
        <f t="shared" si="14"/>
        <v>-101812.54999999999</v>
      </c>
      <c r="M497">
        <f t="shared" si="15"/>
        <v>1</v>
      </c>
    </row>
    <row r="498" spans="1:13" x14ac:dyDescent="0.2">
      <c r="A498" s="34" t="s">
        <v>900</v>
      </c>
      <c r="B498" s="1" t="s">
        <v>901</v>
      </c>
      <c r="C498" s="1" t="s">
        <v>270</v>
      </c>
      <c r="D498" s="13">
        <v>1</v>
      </c>
      <c r="E498" s="2">
        <v>265.25</v>
      </c>
      <c r="F498" s="2">
        <v>19999.920000000002</v>
      </c>
      <c r="G498" s="2">
        <v>0</v>
      </c>
      <c r="H498" s="2">
        <v>0</v>
      </c>
      <c r="I498" s="2">
        <v>0</v>
      </c>
      <c r="J498" s="2">
        <v>20265.170000000002</v>
      </c>
      <c r="K498">
        <v>42921.01</v>
      </c>
      <c r="L498" s="2">
        <f t="shared" si="14"/>
        <v>-22655.84</v>
      </c>
      <c r="M498">
        <f t="shared" si="15"/>
        <v>1</v>
      </c>
    </row>
    <row r="499" spans="1:13" hidden="1" x14ac:dyDescent="0.2">
      <c r="A499" s="34" t="s">
        <v>856</v>
      </c>
      <c r="B499" s="1" t="s">
        <v>857</v>
      </c>
      <c r="C499" s="1" t="s">
        <v>270</v>
      </c>
      <c r="D499" s="13">
        <v>3</v>
      </c>
      <c r="E499" s="2">
        <v>0</v>
      </c>
      <c r="F499" s="2">
        <v>8827.380000000001</v>
      </c>
      <c r="G499" s="2">
        <v>0</v>
      </c>
      <c r="H499" s="2">
        <v>56508.42</v>
      </c>
      <c r="I499" s="2">
        <v>0</v>
      </c>
      <c r="J499" s="2">
        <v>65335.8</v>
      </c>
      <c r="K499">
        <v>37627.22</v>
      </c>
      <c r="L499" s="2">
        <f t="shared" si="14"/>
        <v>27708.58</v>
      </c>
      <c r="M499">
        <f t="shared" si="15"/>
        <v>0</v>
      </c>
    </row>
    <row r="500" spans="1:13" hidden="1" x14ac:dyDescent="0.2">
      <c r="A500" s="34" t="s">
        <v>15</v>
      </c>
      <c r="B500" s="1" t="s">
        <v>16</v>
      </c>
      <c r="C500" s="1" t="s">
        <v>17</v>
      </c>
      <c r="D500" s="13">
        <v>2</v>
      </c>
      <c r="E500" s="2">
        <v>5883</v>
      </c>
      <c r="F500" s="2">
        <v>0</v>
      </c>
      <c r="G500" s="2">
        <v>0</v>
      </c>
      <c r="H500" s="2">
        <v>0</v>
      </c>
      <c r="I500" s="2">
        <v>0</v>
      </c>
      <c r="J500" s="2">
        <v>5883</v>
      </c>
      <c r="K500">
        <v>64232.31</v>
      </c>
      <c r="L500" s="2">
        <f t="shared" si="14"/>
        <v>-58349.31</v>
      </c>
      <c r="M500">
        <f t="shared" si="15"/>
        <v>1</v>
      </c>
    </row>
    <row r="501" spans="1:13" hidden="1" x14ac:dyDescent="0.2">
      <c r="A501" s="34" t="s">
        <v>534</v>
      </c>
      <c r="B501" s="1" t="s">
        <v>535</v>
      </c>
      <c r="C501" s="1" t="s">
        <v>17</v>
      </c>
      <c r="D501" s="13">
        <v>2</v>
      </c>
      <c r="E501" s="2">
        <v>0</v>
      </c>
      <c r="F501" s="2">
        <v>682.88</v>
      </c>
      <c r="G501" s="2">
        <v>0</v>
      </c>
      <c r="H501" s="2">
        <v>0</v>
      </c>
      <c r="I501" s="2">
        <v>0</v>
      </c>
      <c r="J501" s="2">
        <v>682.88</v>
      </c>
      <c r="K501">
        <v>58769.43</v>
      </c>
      <c r="L501" s="2">
        <f t="shared" si="14"/>
        <v>-58086.55</v>
      </c>
      <c r="M501">
        <f t="shared" si="15"/>
        <v>1</v>
      </c>
    </row>
    <row r="502" spans="1:13" hidden="1" x14ac:dyDescent="0.2">
      <c r="A502" s="35">
        <v>49510</v>
      </c>
      <c r="B502" t="s">
        <v>1250</v>
      </c>
      <c r="C502" t="s">
        <v>17</v>
      </c>
      <c r="D502" s="13">
        <v>2</v>
      </c>
      <c r="E502" s="2"/>
      <c r="F502" s="2"/>
      <c r="G502" s="2"/>
      <c r="H502" s="2"/>
      <c r="I502" s="2"/>
      <c r="J502" s="2">
        <v>0</v>
      </c>
      <c r="K502">
        <v>51145.26</v>
      </c>
      <c r="L502" s="2">
        <f t="shared" si="14"/>
        <v>-51145.26</v>
      </c>
      <c r="M502">
        <f t="shared" si="15"/>
        <v>1</v>
      </c>
    </row>
    <row r="503" spans="1:13" x14ac:dyDescent="0.2">
      <c r="A503" s="35">
        <v>49528</v>
      </c>
      <c r="B503" t="s">
        <v>1229</v>
      </c>
      <c r="C503" t="s">
        <v>17</v>
      </c>
      <c r="D503" s="13">
        <v>1</v>
      </c>
      <c r="E503" s="2"/>
      <c r="F503" s="2"/>
      <c r="G503" s="2"/>
      <c r="H503" s="2"/>
      <c r="I503" s="2"/>
      <c r="J503" s="2">
        <v>0</v>
      </c>
      <c r="K503">
        <v>56555</v>
      </c>
      <c r="L503" s="2">
        <f t="shared" si="14"/>
        <v>-56555</v>
      </c>
      <c r="M503">
        <f t="shared" si="15"/>
        <v>1</v>
      </c>
    </row>
    <row r="504" spans="1:13" hidden="1" x14ac:dyDescent="0.2">
      <c r="A504" s="34" t="s">
        <v>1085</v>
      </c>
      <c r="B504" s="1" t="s">
        <v>1086</v>
      </c>
      <c r="C504" s="1" t="s">
        <v>17</v>
      </c>
      <c r="D504" s="13">
        <v>3</v>
      </c>
      <c r="E504" s="2">
        <v>28667.480000000003</v>
      </c>
      <c r="F504" s="2">
        <v>0</v>
      </c>
      <c r="G504" s="2">
        <v>0</v>
      </c>
      <c r="H504" s="2">
        <v>0</v>
      </c>
      <c r="I504" s="2">
        <v>0</v>
      </c>
      <c r="J504" s="2">
        <v>28667.480000000003</v>
      </c>
      <c r="K504">
        <v>86543.72</v>
      </c>
      <c r="L504" s="2">
        <f t="shared" si="14"/>
        <v>-57876.24</v>
      </c>
      <c r="M504">
        <f t="shared" si="15"/>
        <v>1</v>
      </c>
    </row>
    <row r="505" spans="1:13" hidden="1" x14ac:dyDescent="0.2">
      <c r="A505" s="35">
        <v>49544</v>
      </c>
      <c r="B505" t="s">
        <v>1251</v>
      </c>
      <c r="C505" t="s">
        <v>17</v>
      </c>
      <c r="D505" s="13">
        <v>3</v>
      </c>
      <c r="E505" s="2"/>
      <c r="F505" s="2"/>
      <c r="G505" s="2"/>
      <c r="H505" s="2"/>
      <c r="I505" s="2"/>
      <c r="J505" s="2">
        <v>0</v>
      </c>
      <c r="K505">
        <v>71139.75</v>
      </c>
      <c r="L505" s="2">
        <f t="shared" si="14"/>
        <v>-71139.75</v>
      </c>
      <c r="M505">
        <f t="shared" si="15"/>
        <v>1</v>
      </c>
    </row>
    <row r="506" spans="1:13" x14ac:dyDescent="0.2">
      <c r="A506" s="34" t="s">
        <v>602</v>
      </c>
      <c r="B506" s="1" t="s">
        <v>601</v>
      </c>
      <c r="C506" s="1" t="s">
        <v>285</v>
      </c>
      <c r="D506" s="13">
        <v>1</v>
      </c>
      <c r="E506" s="2">
        <v>18378.990000000002</v>
      </c>
      <c r="F506" s="2">
        <v>0</v>
      </c>
      <c r="G506" s="2">
        <v>0</v>
      </c>
      <c r="H506" s="2">
        <v>0</v>
      </c>
      <c r="I506" s="2">
        <v>0</v>
      </c>
      <c r="J506" s="2">
        <v>18378.990000000002</v>
      </c>
      <c r="K506">
        <v>58344.57</v>
      </c>
      <c r="L506" s="2">
        <f t="shared" si="14"/>
        <v>-39965.58</v>
      </c>
      <c r="M506">
        <f t="shared" si="15"/>
        <v>1</v>
      </c>
    </row>
    <row r="507" spans="1:13" hidden="1" x14ac:dyDescent="0.2">
      <c r="A507" s="34" t="s">
        <v>1196</v>
      </c>
      <c r="B507" s="1" t="s">
        <v>1197</v>
      </c>
      <c r="C507" s="1" t="s">
        <v>285</v>
      </c>
      <c r="D507" s="13">
        <v>3</v>
      </c>
      <c r="E507" s="2">
        <v>130622.17000000003</v>
      </c>
      <c r="F507" s="2">
        <v>0</v>
      </c>
      <c r="G507" s="2">
        <v>0</v>
      </c>
      <c r="H507" s="2">
        <v>0</v>
      </c>
      <c r="I507" s="2">
        <v>0</v>
      </c>
      <c r="J507" s="2">
        <v>130622.17000000003</v>
      </c>
      <c r="K507">
        <v>54865.88</v>
      </c>
      <c r="L507" s="2">
        <f t="shared" si="14"/>
        <v>75756.290000000037</v>
      </c>
      <c r="M507">
        <f t="shared" si="15"/>
        <v>0</v>
      </c>
    </row>
    <row r="508" spans="1:13" hidden="1" x14ac:dyDescent="0.2">
      <c r="A508" s="34" t="s">
        <v>156</v>
      </c>
      <c r="B508" s="1" t="s">
        <v>157</v>
      </c>
      <c r="C508" s="1" t="s">
        <v>158</v>
      </c>
      <c r="D508" s="13">
        <v>2</v>
      </c>
      <c r="E508" s="2">
        <v>62463.80000000001</v>
      </c>
      <c r="F508" s="2">
        <v>0</v>
      </c>
      <c r="G508" s="2">
        <v>0</v>
      </c>
      <c r="H508" s="2">
        <v>0</v>
      </c>
      <c r="I508" s="2">
        <v>0</v>
      </c>
      <c r="J508" s="2">
        <v>62463.80000000001</v>
      </c>
      <c r="K508">
        <v>49688.21</v>
      </c>
      <c r="L508" s="2">
        <f t="shared" si="14"/>
        <v>12775.590000000011</v>
      </c>
      <c r="M508">
        <f t="shared" si="15"/>
        <v>0</v>
      </c>
    </row>
    <row r="509" spans="1:13" x14ac:dyDescent="0.2">
      <c r="A509" s="34" t="s">
        <v>263</v>
      </c>
      <c r="B509" s="1" t="s">
        <v>264</v>
      </c>
      <c r="C509" s="1" t="s">
        <v>158</v>
      </c>
      <c r="D509" s="13">
        <v>1</v>
      </c>
      <c r="E509" s="2">
        <v>5511</v>
      </c>
      <c r="F509" s="2">
        <v>0</v>
      </c>
      <c r="G509" s="2">
        <v>0</v>
      </c>
      <c r="H509" s="2">
        <v>0</v>
      </c>
      <c r="I509" s="2">
        <v>0</v>
      </c>
      <c r="J509" s="2">
        <v>5511</v>
      </c>
      <c r="K509">
        <v>36780.870000000003</v>
      </c>
      <c r="L509" s="2">
        <f t="shared" si="14"/>
        <v>-31269.870000000003</v>
      </c>
      <c r="M509">
        <f t="shared" si="15"/>
        <v>1</v>
      </c>
    </row>
    <row r="510" spans="1:13" x14ac:dyDescent="0.2">
      <c r="A510" s="35">
        <v>49619</v>
      </c>
      <c r="B510" t="s">
        <v>1252</v>
      </c>
      <c r="C510" t="s">
        <v>158</v>
      </c>
      <c r="D510" s="13">
        <v>1</v>
      </c>
      <c r="E510" s="2"/>
      <c r="F510" s="2"/>
      <c r="G510" s="2"/>
      <c r="H510" s="2"/>
      <c r="I510" s="2"/>
      <c r="J510" s="2">
        <v>0</v>
      </c>
      <c r="K510">
        <v>42201.8</v>
      </c>
      <c r="L510" s="2">
        <f t="shared" si="14"/>
        <v>-42201.8</v>
      </c>
      <c r="M510">
        <f t="shared" si="15"/>
        <v>1</v>
      </c>
    </row>
    <row r="511" spans="1:13" hidden="1" x14ac:dyDescent="0.2">
      <c r="A511" s="34" t="s">
        <v>734</v>
      </c>
      <c r="B511" s="1" t="s">
        <v>735</v>
      </c>
      <c r="C511" s="1" t="s">
        <v>158</v>
      </c>
      <c r="D511" s="13">
        <v>2</v>
      </c>
      <c r="E511" s="2">
        <v>0</v>
      </c>
      <c r="F511" s="2">
        <v>5525.7</v>
      </c>
      <c r="G511" s="2">
        <v>0</v>
      </c>
      <c r="H511" s="2">
        <v>11517</v>
      </c>
      <c r="I511" s="2">
        <v>0</v>
      </c>
      <c r="J511" s="2">
        <v>17042.7</v>
      </c>
      <c r="K511">
        <v>66044.94</v>
      </c>
      <c r="L511" s="2">
        <f t="shared" si="14"/>
        <v>-49002.240000000005</v>
      </c>
      <c r="M511">
        <f t="shared" si="15"/>
        <v>1</v>
      </c>
    </row>
    <row r="512" spans="1:13" hidden="1" x14ac:dyDescent="0.2">
      <c r="A512" s="34" t="s">
        <v>827</v>
      </c>
      <c r="B512" s="1" t="s">
        <v>826</v>
      </c>
      <c r="C512" s="1" t="s">
        <v>158</v>
      </c>
      <c r="D512" s="13">
        <v>2</v>
      </c>
      <c r="E512" s="2">
        <v>56948.62</v>
      </c>
      <c r="F512" s="2">
        <v>0</v>
      </c>
      <c r="G512" s="2">
        <v>0</v>
      </c>
      <c r="H512" s="2">
        <v>0</v>
      </c>
      <c r="I512" s="2">
        <v>0</v>
      </c>
      <c r="J512" s="2">
        <v>56948.62</v>
      </c>
      <c r="K512">
        <v>78036.59</v>
      </c>
      <c r="L512" s="2">
        <f t="shared" si="14"/>
        <v>-21087.969999999994</v>
      </c>
      <c r="M512">
        <f t="shared" si="15"/>
        <v>1</v>
      </c>
    </row>
    <row r="513" spans="1:13" hidden="1" x14ac:dyDescent="0.2">
      <c r="A513" s="34" t="s">
        <v>1097</v>
      </c>
      <c r="B513" s="1" t="s">
        <v>1098</v>
      </c>
      <c r="C513" s="1" t="s">
        <v>158</v>
      </c>
      <c r="D513" s="13">
        <v>2</v>
      </c>
      <c r="E513" s="2">
        <v>8406.76</v>
      </c>
      <c r="F513" s="2">
        <v>0</v>
      </c>
      <c r="G513" s="2">
        <v>0</v>
      </c>
      <c r="H513" s="2">
        <v>0</v>
      </c>
      <c r="I513" s="2">
        <v>0</v>
      </c>
      <c r="J513" s="2">
        <v>8406.76</v>
      </c>
      <c r="K513">
        <v>49797.93</v>
      </c>
      <c r="L513" s="2">
        <f t="shared" si="14"/>
        <v>-41391.17</v>
      </c>
      <c r="M513">
        <f t="shared" si="15"/>
        <v>1</v>
      </c>
    </row>
    <row r="514" spans="1:13" hidden="1" x14ac:dyDescent="0.2">
      <c r="A514" s="34" t="s">
        <v>1130</v>
      </c>
      <c r="B514" s="1" t="s">
        <v>1131</v>
      </c>
      <c r="C514" s="1" t="s">
        <v>158</v>
      </c>
      <c r="D514" s="13">
        <v>2</v>
      </c>
      <c r="E514" s="2">
        <v>60219.630000000005</v>
      </c>
      <c r="F514" s="2">
        <v>0</v>
      </c>
      <c r="G514" s="2">
        <v>0</v>
      </c>
      <c r="H514" s="2">
        <v>0</v>
      </c>
      <c r="I514" s="2">
        <v>0</v>
      </c>
      <c r="J514" s="2">
        <v>60219.630000000005</v>
      </c>
      <c r="K514">
        <v>67816.800000000003</v>
      </c>
      <c r="L514" s="2">
        <f t="shared" ref="L514:L577" si="16">SUM(J514-K514)</f>
        <v>-7597.1699999999983</v>
      </c>
      <c r="M514">
        <f t="shared" ref="M514:M577" si="17">IF(K514&gt;J514, 1, 0)</f>
        <v>1</v>
      </c>
    </row>
    <row r="515" spans="1:13" hidden="1" x14ac:dyDescent="0.2">
      <c r="A515" s="34" t="s">
        <v>1176</v>
      </c>
      <c r="B515" s="1" t="s">
        <v>1177</v>
      </c>
      <c r="C515" s="1" t="s">
        <v>158</v>
      </c>
      <c r="D515" s="13">
        <v>3</v>
      </c>
      <c r="E515" s="2">
        <v>188995.73</v>
      </c>
      <c r="F515" s="2">
        <v>0</v>
      </c>
      <c r="G515" s="2">
        <v>0</v>
      </c>
      <c r="H515" s="2">
        <v>0</v>
      </c>
      <c r="I515" s="2">
        <v>0</v>
      </c>
      <c r="J515" s="2">
        <v>188995.73</v>
      </c>
      <c r="K515">
        <v>68664.850000000006</v>
      </c>
      <c r="L515" s="2">
        <f t="shared" si="16"/>
        <v>120330.88</v>
      </c>
      <c r="M515">
        <f t="shared" si="17"/>
        <v>0</v>
      </c>
    </row>
    <row r="516" spans="1:13" hidden="1" x14ac:dyDescent="0.2">
      <c r="A516" s="34" t="s">
        <v>963</v>
      </c>
      <c r="B516" s="1" t="s">
        <v>964</v>
      </c>
      <c r="C516" s="1" t="s">
        <v>172</v>
      </c>
      <c r="D516" s="13">
        <v>2</v>
      </c>
      <c r="E516" s="2">
        <v>0</v>
      </c>
      <c r="F516" s="2">
        <v>27371.25</v>
      </c>
      <c r="G516" s="2">
        <v>0</v>
      </c>
      <c r="H516" s="2">
        <v>0</v>
      </c>
      <c r="I516" s="2">
        <v>0</v>
      </c>
      <c r="J516" s="2">
        <v>27371.25</v>
      </c>
      <c r="K516">
        <v>50980.86</v>
      </c>
      <c r="L516" s="2">
        <f t="shared" si="16"/>
        <v>-23609.61</v>
      </c>
      <c r="M516">
        <f t="shared" si="17"/>
        <v>1</v>
      </c>
    </row>
    <row r="517" spans="1:13" hidden="1" x14ac:dyDescent="0.2">
      <c r="A517" s="34" t="s">
        <v>524</v>
      </c>
      <c r="B517" s="1" t="s">
        <v>525</v>
      </c>
      <c r="C517" s="1" t="s">
        <v>172</v>
      </c>
      <c r="D517" s="13">
        <v>3</v>
      </c>
      <c r="E517" s="2">
        <v>90215.94</v>
      </c>
      <c r="F517" s="2">
        <v>3239.2400000000002</v>
      </c>
      <c r="G517" s="2">
        <v>0</v>
      </c>
      <c r="H517" s="2">
        <v>0</v>
      </c>
      <c r="I517" s="2">
        <v>0</v>
      </c>
      <c r="J517" s="2">
        <v>93455.180000000008</v>
      </c>
      <c r="K517">
        <v>44931.519999999997</v>
      </c>
      <c r="L517" s="2">
        <f t="shared" si="16"/>
        <v>48523.660000000011</v>
      </c>
      <c r="M517">
        <f t="shared" si="17"/>
        <v>0</v>
      </c>
    </row>
    <row r="518" spans="1:13" hidden="1" x14ac:dyDescent="0.2">
      <c r="A518" s="34" t="s">
        <v>779</v>
      </c>
      <c r="B518" s="1" t="s">
        <v>780</v>
      </c>
      <c r="C518" s="1" t="s">
        <v>172</v>
      </c>
      <c r="D518" s="13">
        <v>2</v>
      </c>
      <c r="E518" s="2">
        <v>1303.45</v>
      </c>
      <c r="F518" s="2">
        <v>0</v>
      </c>
      <c r="G518" s="2">
        <v>0</v>
      </c>
      <c r="H518" s="2">
        <v>5225.07</v>
      </c>
      <c r="I518" s="2">
        <v>0</v>
      </c>
      <c r="J518" s="2">
        <v>6528.5199999999995</v>
      </c>
      <c r="K518">
        <v>31498.92</v>
      </c>
      <c r="L518" s="2">
        <f t="shared" si="16"/>
        <v>-24970.399999999998</v>
      </c>
      <c r="M518">
        <f t="shared" si="17"/>
        <v>1</v>
      </c>
    </row>
    <row r="519" spans="1:13" hidden="1" x14ac:dyDescent="0.2">
      <c r="A519" s="34" t="s">
        <v>850</v>
      </c>
      <c r="B519" s="1" t="s">
        <v>851</v>
      </c>
      <c r="C519" s="1" t="s">
        <v>172</v>
      </c>
      <c r="D519" s="13">
        <v>2</v>
      </c>
      <c r="E519" s="2">
        <v>2388</v>
      </c>
      <c r="F519" s="2">
        <v>0</v>
      </c>
      <c r="G519" s="2">
        <v>0</v>
      </c>
      <c r="H519" s="2">
        <v>16193.54</v>
      </c>
      <c r="I519" s="2">
        <v>0</v>
      </c>
      <c r="J519" s="2">
        <v>18581.54</v>
      </c>
      <c r="K519">
        <v>37671.43</v>
      </c>
      <c r="L519" s="2">
        <f t="shared" si="16"/>
        <v>-19089.89</v>
      </c>
      <c r="M519">
        <f t="shared" si="17"/>
        <v>1</v>
      </c>
    </row>
    <row r="520" spans="1:13" hidden="1" x14ac:dyDescent="0.2">
      <c r="A520" s="34" t="s">
        <v>38</v>
      </c>
      <c r="B520" s="1" t="s">
        <v>39</v>
      </c>
      <c r="C520" s="1" t="s">
        <v>40</v>
      </c>
      <c r="D520" s="13">
        <v>3</v>
      </c>
      <c r="E520" s="2">
        <v>5142.1200000000008</v>
      </c>
      <c r="F520" s="2">
        <v>0</v>
      </c>
      <c r="G520" s="2">
        <v>0</v>
      </c>
      <c r="H520" s="2">
        <v>0</v>
      </c>
      <c r="I520" s="2">
        <v>0</v>
      </c>
      <c r="J520" s="2">
        <v>5142.1200000000008</v>
      </c>
      <c r="K520">
        <v>62046.42</v>
      </c>
      <c r="L520" s="2">
        <f t="shared" si="16"/>
        <v>-56904.299999999996</v>
      </c>
      <c r="M520">
        <f t="shared" si="17"/>
        <v>1</v>
      </c>
    </row>
    <row r="521" spans="1:13" hidden="1" x14ac:dyDescent="0.2">
      <c r="A521" s="34" t="s">
        <v>161</v>
      </c>
      <c r="B521" s="1" t="s">
        <v>162</v>
      </c>
      <c r="C521" s="1" t="s">
        <v>40</v>
      </c>
      <c r="D521" s="13">
        <v>2</v>
      </c>
      <c r="E521" s="2">
        <v>60283.65</v>
      </c>
      <c r="F521" s="2">
        <v>0</v>
      </c>
      <c r="G521" s="2">
        <v>0</v>
      </c>
      <c r="H521" s="2">
        <v>0</v>
      </c>
      <c r="I521" s="2">
        <v>0</v>
      </c>
      <c r="J521" s="2">
        <v>60283.65</v>
      </c>
      <c r="K521">
        <v>33848.65</v>
      </c>
      <c r="L521" s="2">
        <f t="shared" si="16"/>
        <v>26435</v>
      </c>
      <c r="M521">
        <f t="shared" si="17"/>
        <v>0</v>
      </c>
    </row>
    <row r="522" spans="1:13" hidden="1" x14ac:dyDescent="0.2">
      <c r="A522" s="34" t="s">
        <v>414</v>
      </c>
      <c r="B522" s="1" t="s">
        <v>415</v>
      </c>
      <c r="C522" s="1" t="s">
        <v>40</v>
      </c>
      <c r="D522" s="13">
        <v>2</v>
      </c>
      <c r="E522" s="2">
        <v>3420.42</v>
      </c>
      <c r="F522" s="2">
        <v>0</v>
      </c>
      <c r="G522" s="2">
        <v>0</v>
      </c>
      <c r="H522" s="2">
        <v>12886.03</v>
      </c>
      <c r="I522" s="2">
        <v>0</v>
      </c>
      <c r="J522" s="2">
        <v>16306.45</v>
      </c>
      <c r="K522">
        <v>31593.61</v>
      </c>
      <c r="L522" s="2">
        <f t="shared" si="16"/>
        <v>-15287.16</v>
      </c>
      <c r="M522">
        <f t="shared" si="17"/>
        <v>1</v>
      </c>
    </row>
    <row r="523" spans="1:13" hidden="1" x14ac:dyDescent="0.2">
      <c r="A523" s="34" t="s">
        <v>438</v>
      </c>
      <c r="B523" s="1" t="s">
        <v>439</v>
      </c>
      <c r="C523" s="1" t="s">
        <v>40</v>
      </c>
      <c r="D523" s="13">
        <v>2</v>
      </c>
      <c r="E523" s="2">
        <v>48490.789999999994</v>
      </c>
      <c r="F523" s="2">
        <v>0</v>
      </c>
      <c r="G523" s="2">
        <v>0</v>
      </c>
      <c r="H523" s="2">
        <v>0</v>
      </c>
      <c r="I523" s="2">
        <v>0</v>
      </c>
      <c r="J523" s="2">
        <v>48490.789999999994</v>
      </c>
      <c r="K523">
        <v>48309.16</v>
      </c>
      <c r="L523" s="2">
        <f t="shared" si="16"/>
        <v>181.6299999999901</v>
      </c>
      <c r="M523">
        <f t="shared" si="17"/>
        <v>0</v>
      </c>
    </row>
    <row r="524" spans="1:13" x14ac:dyDescent="0.2">
      <c r="A524" s="34" t="s">
        <v>503</v>
      </c>
      <c r="B524" s="1" t="s">
        <v>504</v>
      </c>
      <c r="C524" s="1" t="s">
        <v>40</v>
      </c>
      <c r="D524" s="13">
        <v>1</v>
      </c>
      <c r="E524" s="2">
        <v>39005.599999999999</v>
      </c>
      <c r="F524" s="2">
        <v>0</v>
      </c>
      <c r="G524" s="2">
        <v>0</v>
      </c>
      <c r="H524" s="2">
        <v>0</v>
      </c>
      <c r="I524" s="2">
        <v>0</v>
      </c>
      <c r="J524" s="2">
        <v>39005.599999999999</v>
      </c>
      <c r="K524">
        <v>50939.05</v>
      </c>
      <c r="L524" s="2">
        <f t="shared" si="16"/>
        <v>-11933.450000000004</v>
      </c>
      <c r="M524">
        <f t="shared" si="17"/>
        <v>1</v>
      </c>
    </row>
    <row r="525" spans="1:13" x14ac:dyDescent="0.2">
      <c r="A525" s="34" t="s">
        <v>548</v>
      </c>
      <c r="B525" s="1" t="s">
        <v>549</v>
      </c>
      <c r="C525" s="1" t="s">
        <v>40</v>
      </c>
      <c r="D525" s="13">
        <v>1</v>
      </c>
      <c r="E525" s="2">
        <v>36856.03</v>
      </c>
      <c r="F525" s="2">
        <v>0</v>
      </c>
      <c r="G525" s="2">
        <v>0</v>
      </c>
      <c r="H525" s="2">
        <v>0</v>
      </c>
      <c r="I525" s="2">
        <v>0</v>
      </c>
      <c r="J525" s="2">
        <v>36856.03</v>
      </c>
      <c r="K525">
        <v>36718.5</v>
      </c>
      <c r="L525" s="2">
        <f t="shared" si="16"/>
        <v>137.52999999999884</v>
      </c>
      <c r="M525">
        <f t="shared" si="17"/>
        <v>0</v>
      </c>
    </row>
    <row r="526" spans="1:13" hidden="1" x14ac:dyDescent="0.2">
      <c r="A526" s="34" t="s">
        <v>953</v>
      </c>
      <c r="B526" s="1" t="s">
        <v>954</v>
      </c>
      <c r="C526" s="1" t="s">
        <v>40</v>
      </c>
      <c r="D526" s="13">
        <v>2</v>
      </c>
      <c r="E526" s="2">
        <v>18664.689999999999</v>
      </c>
      <c r="F526" s="2">
        <v>0</v>
      </c>
      <c r="G526" s="2">
        <v>0</v>
      </c>
      <c r="H526" s="2">
        <v>0</v>
      </c>
      <c r="I526" s="2">
        <v>0</v>
      </c>
      <c r="J526" s="2">
        <v>18664.689999999999</v>
      </c>
      <c r="K526">
        <v>31585.43</v>
      </c>
      <c r="L526" s="2">
        <f t="shared" si="16"/>
        <v>-12920.740000000002</v>
      </c>
      <c r="M526">
        <f t="shared" si="17"/>
        <v>1</v>
      </c>
    </row>
    <row r="527" spans="1:13" hidden="1" x14ac:dyDescent="0.2">
      <c r="A527" s="34" t="s">
        <v>216</v>
      </c>
      <c r="B527" s="1" t="s">
        <v>217</v>
      </c>
      <c r="C527" s="1" t="s">
        <v>31</v>
      </c>
      <c r="D527" s="13">
        <v>4</v>
      </c>
      <c r="E527" s="2">
        <v>134693.72999999998</v>
      </c>
      <c r="F527" s="2">
        <v>14786.42</v>
      </c>
      <c r="G527" s="2">
        <v>0</v>
      </c>
      <c r="H527" s="2">
        <v>0</v>
      </c>
      <c r="I527" s="2">
        <v>0</v>
      </c>
      <c r="J527" s="2">
        <v>149480.15</v>
      </c>
      <c r="K527">
        <v>90051.65</v>
      </c>
      <c r="L527" s="2">
        <f t="shared" si="16"/>
        <v>59428.5</v>
      </c>
      <c r="M527">
        <f t="shared" si="17"/>
        <v>0</v>
      </c>
    </row>
    <row r="528" spans="1:13" x14ac:dyDescent="0.2">
      <c r="A528" s="34" t="s">
        <v>416</v>
      </c>
      <c r="B528" s="1" t="s">
        <v>417</v>
      </c>
      <c r="C528" s="1" t="s">
        <v>31</v>
      </c>
      <c r="D528" s="13">
        <v>1</v>
      </c>
      <c r="E528" s="2">
        <v>72488.239999999991</v>
      </c>
      <c r="F528" s="2">
        <v>0</v>
      </c>
      <c r="G528" s="2">
        <v>0</v>
      </c>
      <c r="H528" s="2">
        <v>0</v>
      </c>
      <c r="I528" s="2">
        <v>0</v>
      </c>
      <c r="J528" s="2">
        <v>72488.239999999991</v>
      </c>
      <c r="K528">
        <v>79336.460000000006</v>
      </c>
      <c r="L528" s="2">
        <f t="shared" si="16"/>
        <v>-6848.2200000000157</v>
      </c>
      <c r="M528">
        <f t="shared" si="17"/>
        <v>1</v>
      </c>
    </row>
    <row r="529" spans="1:13" hidden="1" x14ac:dyDescent="0.2">
      <c r="A529" s="34" t="s">
        <v>553</v>
      </c>
      <c r="B529" s="1" t="s">
        <v>554</v>
      </c>
      <c r="C529" s="1" t="s">
        <v>31</v>
      </c>
      <c r="D529" s="13">
        <v>5</v>
      </c>
      <c r="E529" s="2">
        <v>194230.17</v>
      </c>
      <c r="F529" s="2">
        <v>0</v>
      </c>
      <c r="G529" s="2">
        <v>0</v>
      </c>
      <c r="H529" s="2">
        <v>0</v>
      </c>
      <c r="I529" s="2">
        <v>0</v>
      </c>
      <c r="J529" s="2">
        <v>194230.17</v>
      </c>
      <c r="K529">
        <v>165534.39000000001</v>
      </c>
      <c r="L529" s="2">
        <f t="shared" si="16"/>
        <v>28695.78</v>
      </c>
      <c r="M529">
        <f t="shared" si="17"/>
        <v>0</v>
      </c>
    </row>
    <row r="530" spans="1:13" hidden="1" x14ac:dyDescent="0.2">
      <c r="A530" s="34" t="s">
        <v>591</v>
      </c>
      <c r="B530" s="1" t="s">
        <v>592</v>
      </c>
      <c r="C530" s="1" t="s">
        <v>31</v>
      </c>
      <c r="D530" s="13">
        <v>3</v>
      </c>
      <c r="E530" s="2">
        <v>189126.14000000004</v>
      </c>
      <c r="F530" s="2">
        <v>0</v>
      </c>
      <c r="G530" s="2">
        <v>0</v>
      </c>
      <c r="H530" s="2">
        <v>0</v>
      </c>
      <c r="I530" s="2">
        <v>0</v>
      </c>
      <c r="J530" s="2">
        <v>189126.14000000004</v>
      </c>
      <c r="K530">
        <v>172492.19</v>
      </c>
      <c r="L530" s="2">
        <f t="shared" si="16"/>
        <v>16633.950000000041</v>
      </c>
      <c r="M530">
        <f t="shared" si="17"/>
        <v>0</v>
      </c>
    </row>
    <row r="531" spans="1:13" hidden="1" x14ac:dyDescent="0.2">
      <c r="A531" s="34" t="s">
        <v>646</v>
      </c>
      <c r="B531" s="1" t="s">
        <v>647</v>
      </c>
      <c r="C531" s="1" t="s">
        <v>31</v>
      </c>
      <c r="D531" s="13">
        <v>3</v>
      </c>
      <c r="E531" s="2">
        <v>198430.44000000003</v>
      </c>
      <c r="F531" s="2">
        <v>0</v>
      </c>
      <c r="G531" s="2">
        <v>0</v>
      </c>
      <c r="H531" s="2">
        <v>0</v>
      </c>
      <c r="I531" s="2">
        <v>0</v>
      </c>
      <c r="J531" s="2">
        <v>198430.44000000003</v>
      </c>
      <c r="K531">
        <v>138520.04</v>
      </c>
      <c r="L531" s="2">
        <f t="shared" si="16"/>
        <v>59910.400000000023</v>
      </c>
      <c r="M531">
        <f t="shared" si="17"/>
        <v>0</v>
      </c>
    </row>
    <row r="532" spans="1:13" hidden="1" x14ac:dyDescent="0.2">
      <c r="A532" s="34" t="s">
        <v>684</v>
      </c>
      <c r="B532" s="1" t="s">
        <v>685</v>
      </c>
      <c r="C532" s="1" t="s">
        <v>31</v>
      </c>
      <c r="D532" s="13">
        <v>3</v>
      </c>
      <c r="E532" s="2">
        <v>182975.68000000005</v>
      </c>
      <c r="F532" s="2">
        <v>0</v>
      </c>
      <c r="G532" s="2">
        <v>0</v>
      </c>
      <c r="H532" s="2">
        <v>20920.88</v>
      </c>
      <c r="I532" s="2">
        <v>0</v>
      </c>
      <c r="J532" s="2">
        <v>203896.56000000006</v>
      </c>
      <c r="K532">
        <v>101105.09</v>
      </c>
      <c r="L532" s="2">
        <f t="shared" si="16"/>
        <v>102791.47000000006</v>
      </c>
      <c r="M532">
        <f t="shared" si="17"/>
        <v>0</v>
      </c>
    </row>
    <row r="533" spans="1:13" x14ac:dyDescent="0.2">
      <c r="A533" s="34" t="s">
        <v>732</v>
      </c>
      <c r="B533" s="1" t="s">
        <v>733</v>
      </c>
      <c r="C533" s="1" t="s">
        <v>31</v>
      </c>
      <c r="D533" s="13">
        <v>1</v>
      </c>
      <c r="E533" s="2">
        <v>221294.91000000003</v>
      </c>
      <c r="F533" s="2">
        <v>0</v>
      </c>
      <c r="G533" s="2">
        <v>0</v>
      </c>
      <c r="H533" s="2">
        <v>0</v>
      </c>
      <c r="I533" s="2">
        <v>0</v>
      </c>
      <c r="J533" s="2">
        <v>221294.91000000003</v>
      </c>
      <c r="K533">
        <v>87718</v>
      </c>
      <c r="L533" s="2">
        <f t="shared" si="16"/>
        <v>133576.91000000003</v>
      </c>
      <c r="M533">
        <f t="shared" si="17"/>
        <v>0</v>
      </c>
    </row>
    <row r="534" spans="1:13" hidden="1" x14ac:dyDescent="0.2">
      <c r="A534" s="34" t="s">
        <v>828</v>
      </c>
      <c r="B534" s="1" t="s">
        <v>826</v>
      </c>
      <c r="C534" s="1" t="s">
        <v>31</v>
      </c>
      <c r="D534" s="13">
        <v>3</v>
      </c>
      <c r="E534" s="2">
        <v>122044.12</v>
      </c>
      <c r="F534" s="2">
        <v>0</v>
      </c>
      <c r="G534" s="2">
        <v>0</v>
      </c>
      <c r="H534" s="2">
        <v>0</v>
      </c>
      <c r="I534" s="2">
        <v>0</v>
      </c>
      <c r="J534" s="2">
        <v>122044.12</v>
      </c>
      <c r="K534">
        <v>91135.53</v>
      </c>
      <c r="L534" s="2">
        <f t="shared" si="16"/>
        <v>30908.589999999997</v>
      </c>
      <c r="M534">
        <f t="shared" si="17"/>
        <v>0</v>
      </c>
    </row>
    <row r="535" spans="1:13" x14ac:dyDescent="0.2">
      <c r="A535" s="34" t="s">
        <v>864</v>
      </c>
      <c r="B535" s="1" t="s">
        <v>865</v>
      </c>
      <c r="C535" s="1" t="s">
        <v>31</v>
      </c>
      <c r="D535" s="13">
        <v>1</v>
      </c>
      <c r="E535" s="2">
        <v>128000.60999999999</v>
      </c>
      <c r="F535" s="2">
        <v>0</v>
      </c>
      <c r="G535" s="2">
        <v>0</v>
      </c>
      <c r="H535" s="2">
        <v>0</v>
      </c>
      <c r="I535" s="2">
        <v>0</v>
      </c>
      <c r="J535" s="2">
        <v>128000.60999999999</v>
      </c>
      <c r="K535">
        <v>50135.74</v>
      </c>
      <c r="L535" s="2">
        <f t="shared" si="16"/>
        <v>77864.87</v>
      </c>
      <c r="M535">
        <f t="shared" si="17"/>
        <v>0</v>
      </c>
    </row>
    <row r="536" spans="1:13" hidden="1" x14ac:dyDescent="0.2">
      <c r="A536" s="34" t="s">
        <v>885</v>
      </c>
      <c r="B536" s="1" t="s">
        <v>883</v>
      </c>
      <c r="C536" s="1" t="s">
        <v>31</v>
      </c>
      <c r="D536" s="13">
        <v>4</v>
      </c>
      <c r="E536" s="2">
        <v>225601.58000000005</v>
      </c>
      <c r="F536" s="2">
        <v>0</v>
      </c>
      <c r="G536" s="2">
        <v>0</v>
      </c>
      <c r="H536" s="2">
        <v>0</v>
      </c>
      <c r="I536" s="2">
        <v>0</v>
      </c>
      <c r="J536" s="2">
        <v>225601.58000000005</v>
      </c>
      <c r="K536">
        <v>225065.98</v>
      </c>
      <c r="L536" s="2">
        <f t="shared" si="16"/>
        <v>535.60000000003492</v>
      </c>
      <c r="M536">
        <f t="shared" si="17"/>
        <v>0</v>
      </c>
    </row>
    <row r="537" spans="1:13" hidden="1" x14ac:dyDescent="0.2">
      <c r="A537" s="34" t="s">
        <v>896</v>
      </c>
      <c r="B537" s="1" t="s">
        <v>897</v>
      </c>
      <c r="C537" s="1" t="s">
        <v>31</v>
      </c>
      <c r="D537" s="13">
        <v>5</v>
      </c>
      <c r="E537" s="2">
        <v>7498.59</v>
      </c>
      <c r="F537" s="2">
        <v>93279.41</v>
      </c>
      <c r="G537" s="2">
        <v>0</v>
      </c>
      <c r="H537" s="2">
        <v>0</v>
      </c>
      <c r="I537" s="2">
        <v>0</v>
      </c>
      <c r="J537" s="2">
        <v>100778</v>
      </c>
      <c r="K537">
        <v>300139.28999999998</v>
      </c>
      <c r="L537" s="2">
        <f t="shared" si="16"/>
        <v>-199361.28999999998</v>
      </c>
      <c r="M537">
        <f t="shared" si="17"/>
        <v>1</v>
      </c>
    </row>
    <row r="538" spans="1:13" x14ac:dyDescent="0.2">
      <c r="A538" s="34" t="s">
        <v>959</v>
      </c>
      <c r="B538" s="1" t="s">
        <v>960</v>
      </c>
      <c r="C538" s="1" t="s">
        <v>31</v>
      </c>
      <c r="D538" s="13">
        <v>1</v>
      </c>
      <c r="E538" s="2">
        <v>152038.22999999998</v>
      </c>
      <c r="F538" s="2">
        <v>0</v>
      </c>
      <c r="G538" s="2">
        <v>0</v>
      </c>
      <c r="H538" s="2">
        <v>0</v>
      </c>
      <c r="I538" s="2">
        <v>0</v>
      </c>
      <c r="J538" s="2">
        <v>152038.22999999998</v>
      </c>
      <c r="K538">
        <v>69070.97</v>
      </c>
      <c r="L538" s="2">
        <f t="shared" si="16"/>
        <v>82967.25999999998</v>
      </c>
      <c r="M538">
        <f t="shared" si="17"/>
        <v>0</v>
      </c>
    </row>
    <row r="539" spans="1:13" hidden="1" x14ac:dyDescent="0.2">
      <c r="A539" s="34" t="s">
        <v>1079</v>
      </c>
      <c r="B539" s="1" t="s">
        <v>1080</v>
      </c>
      <c r="C539" s="1" t="s">
        <v>31</v>
      </c>
      <c r="D539" s="13">
        <v>2</v>
      </c>
      <c r="E539" s="2">
        <v>110945.03</v>
      </c>
      <c r="F539" s="2">
        <v>0</v>
      </c>
      <c r="G539" s="2">
        <v>0</v>
      </c>
      <c r="H539" s="2">
        <v>59292.71</v>
      </c>
      <c r="I539" s="2">
        <v>0</v>
      </c>
      <c r="J539" s="2">
        <v>170237.74</v>
      </c>
      <c r="K539">
        <v>69418.460000000006</v>
      </c>
      <c r="L539" s="2">
        <f t="shared" si="16"/>
        <v>100819.27999999998</v>
      </c>
      <c r="M539">
        <f t="shared" si="17"/>
        <v>0</v>
      </c>
    </row>
    <row r="540" spans="1:13" hidden="1" x14ac:dyDescent="0.2">
      <c r="A540" s="34" t="s">
        <v>1198</v>
      </c>
      <c r="B540" s="1" t="s">
        <v>1199</v>
      </c>
      <c r="C540" s="1" t="s">
        <v>20</v>
      </c>
      <c r="D540" s="13">
        <v>5</v>
      </c>
      <c r="E540" s="2">
        <v>9469.59</v>
      </c>
      <c r="F540" s="2">
        <v>0</v>
      </c>
      <c r="G540" s="2">
        <v>0</v>
      </c>
      <c r="H540" s="2">
        <v>0</v>
      </c>
      <c r="I540" s="2">
        <v>0</v>
      </c>
      <c r="J540" s="2">
        <v>9469.59</v>
      </c>
      <c r="K540">
        <v>22375.62</v>
      </c>
      <c r="L540" s="2">
        <f t="shared" si="16"/>
        <v>-12906.029999999999</v>
      </c>
      <c r="M540">
        <f t="shared" si="17"/>
        <v>1</v>
      </c>
    </row>
    <row r="541" spans="1:13" hidden="1" x14ac:dyDescent="0.2">
      <c r="A541" s="34" t="s">
        <v>305</v>
      </c>
      <c r="B541" s="1" t="s">
        <v>306</v>
      </c>
      <c r="C541" s="1" t="s">
        <v>20</v>
      </c>
      <c r="D541" s="13">
        <v>6</v>
      </c>
      <c r="E541" s="2">
        <v>197404.13000000003</v>
      </c>
      <c r="F541" s="2">
        <v>0</v>
      </c>
      <c r="G541" s="2">
        <v>0</v>
      </c>
      <c r="H541" s="2">
        <v>0</v>
      </c>
      <c r="I541" s="2">
        <v>0</v>
      </c>
      <c r="J541" s="2">
        <v>197404.13000000003</v>
      </c>
      <c r="K541">
        <v>132059.34</v>
      </c>
      <c r="L541" s="2">
        <f t="shared" si="16"/>
        <v>65344.790000000037</v>
      </c>
      <c r="M541">
        <f t="shared" si="17"/>
        <v>0</v>
      </c>
    </row>
    <row r="542" spans="1:13" hidden="1" x14ac:dyDescent="0.2">
      <c r="A542" s="35">
        <v>49999</v>
      </c>
      <c r="B542" t="s">
        <v>1253</v>
      </c>
      <c r="C542" t="s">
        <v>20</v>
      </c>
      <c r="D542" s="13">
        <v>3</v>
      </c>
      <c r="E542" s="2"/>
      <c r="F542" s="2"/>
      <c r="G542" s="2"/>
      <c r="H542" s="2"/>
      <c r="I542" s="2"/>
      <c r="J542" s="2">
        <v>0</v>
      </c>
      <c r="K542">
        <v>73752.78</v>
      </c>
      <c r="L542" s="2">
        <f t="shared" si="16"/>
        <v>-73752.78</v>
      </c>
      <c r="M542">
        <f t="shared" si="17"/>
        <v>1</v>
      </c>
    </row>
    <row r="543" spans="1:13" hidden="1" x14ac:dyDescent="0.2">
      <c r="A543" s="34" t="s">
        <v>666</v>
      </c>
      <c r="B543" s="1" t="s">
        <v>665</v>
      </c>
      <c r="C543" s="1" t="s">
        <v>20</v>
      </c>
      <c r="D543" s="13">
        <v>3</v>
      </c>
      <c r="E543" s="2">
        <v>1572</v>
      </c>
      <c r="F543" s="2">
        <v>0</v>
      </c>
      <c r="G543" s="2">
        <v>0</v>
      </c>
      <c r="H543" s="2">
        <v>0</v>
      </c>
      <c r="I543" s="2">
        <v>0</v>
      </c>
      <c r="J543" s="2">
        <v>1572</v>
      </c>
      <c r="K543">
        <v>66779.44</v>
      </c>
      <c r="L543" s="2">
        <f t="shared" si="16"/>
        <v>-65207.44</v>
      </c>
      <c r="M543">
        <f t="shared" si="17"/>
        <v>1</v>
      </c>
    </row>
    <row r="544" spans="1:13" hidden="1" x14ac:dyDescent="0.2">
      <c r="A544" s="34" t="s">
        <v>484</v>
      </c>
      <c r="B544" s="1" t="s">
        <v>485</v>
      </c>
      <c r="C544" s="1" t="s">
        <v>20</v>
      </c>
      <c r="D544" s="13">
        <v>5</v>
      </c>
      <c r="E544" s="2">
        <v>118316.79000000001</v>
      </c>
      <c r="F544" s="2">
        <v>0</v>
      </c>
      <c r="G544" s="2">
        <v>0</v>
      </c>
      <c r="H544" s="2">
        <v>0</v>
      </c>
      <c r="I544" s="2">
        <v>0</v>
      </c>
      <c r="J544" s="2">
        <v>118316.79000000001</v>
      </c>
      <c r="K544">
        <v>202571.36</v>
      </c>
      <c r="L544" s="2">
        <f t="shared" si="16"/>
        <v>-84254.569999999978</v>
      </c>
      <c r="M544">
        <f t="shared" si="17"/>
        <v>1</v>
      </c>
    </row>
    <row r="545" spans="1:13" hidden="1" x14ac:dyDescent="0.2">
      <c r="A545" s="34" t="s">
        <v>532</v>
      </c>
      <c r="B545" s="1" t="s">
        <v>533</v>
      </c>
      <c r="C545" s="1" t="s">
        <v>20</v>
      </c>
      <c r="D545" s="13">
        <v>6</v>
      </c>
      <c r="E545" s="2">
        <v>401382.16000000003</v>
      </c>
      <c r="F545" s="2">
        <v>0</v>
      </c>
      <c r="G545" s="2">
        <v>0</v>
      </c>
      <c r="H545" s="2">
        <v>0</v>
      </c>
      <c r="I545" s="2">
        <v>0</v>
      </c>
      <c r="J545" s="2">
        <v>401382.16000000003</v>
      </c>
      <c r="K545">
        <v>223147.99</v>
      </c>
      <c r="L545" s="2">
        <f t="shared" si="16"/>
        <v>178234.17000000004</v>
      </c>
      <c r="M545">
        <f t="shared" si="17"/>
        <v>0</v>
      </c>
    </row>
    <row r="546" spans="1:13" hidden="1" x14ac:dyDescent="0.2">
      <c r="A546" s="34" t="s">
        <v>740</v>
      </c>
      <c r="B546" s="1" t="s">
        <v>741</v>
      </c>
      <c r="C546" s="1" t="s">
        <v>20</v>
      </c>
      <c r="D546" s="13">
        <v>3</v>
      </c>
      <c r="E546" s="2">
        <v>104704.26999999999</v>
      </c>
      <c r="F546" s="2">
        <v>0</v>
      </c>
      <c r="G546" s="2">
        <v>0</v>
      </c>
      <c r="H546" s="2">
        <v>0</v>
      </c>
      <c r="I546" s="2">
        <v>0</v>
      </c>
      <c r="J546" s="2">
        <v>104704.26999999999</v>
      </c>
      <c r="K546">
        <v>41961.65</v>
      </c>
      <c r="L546" s="2">
        <f t="shared" si="16"/>
        <v>62742.619999999988</v>
      </c>
      <c r="M546">
        <f t="shared" si="17"/>
        <v>0</v>
      </c>
    </row>
    <row r="547" spans="1:13" hidden="1" x14ac:dyDescent="0.2">
      <c r="A547" s="34" t="s">
        <v>793</v>
      </c>
      <c r="B547" s="1" t="s">
        <v>794</v>
      </c>
      <c r="C547" s="1" t="s">
        <v>20</v>
      </c>
      <c r="D547" s="13">
        <v>5</v>
      </c>
      <c r="E547" s="2">
        <v>268817.78000000003</v>
      </c>
      <c r="F547" s="2">
        <v>23440.940000000002</v>
      </c>
      <c r="G547" s="2">
        <v>0</v>
      </c>
      <c r="H547" s="2">
        <v>0</v>
      </c>
      <c r="I547" s="2">
        <v>0</v>
      </c>
      <c r="J547" s="2">
        <v>292258.72000000003</v>
      </c>
      <c r="K547">
        <v>177536.84</v>
      </c>
      <c r="L547" s="2">
        <f t="shared" si="16"/>
        <v>114721.88000000003</v>
      </c>
      <c r="M547">
        <f t="shared" si="17"/>
        <v>0</v>
      </c>
    </row>
    <row r="548" spans="1:13" hidden="1" x14ac:dyDescent="0.2">
      <c r="A548" s="34" t="s">
        <v>916</v>
      </c>
      <c r="B548" s="1" t="s">
        <v>917</v>
      </c>
      <c r="C548" s="1" t="s">
        <v>20</v>
      </c>
      <c r="D548" s="13">
        <v>6</v>
      </c>
      <c r="E548" s="2">
        <v>335156.37000000005</v>
      </c>
      <c r="F548" s="2">
        <v>8569.4</v>
      </c>
      <c r="G548" s="2">
        <v>0</v>
      </c>
      <c r="H548" s="2">
        <v>0</v>
      </c>
      <c r="I548" s="2">
        <v>0</v>
      </c>
      <c r="J548" s="2">
        <v>343725.77000000008</v>
      </c>
      <c r="K548">
        <v>134322.57999999999</v>
      </c>
      <c r="L548" s="2">
        <f t="shared" si="16"/>
        <v>209403.19000000009</v>
      </c>
      <c r="M548">
        <f t="shared" si="17"/>
        <v>0</v>
      </c>
    </row>
    <row r="549" spans="1:13" hidden="1" x14ac:dyDescent="0.2">
      <c r="A549" s="34" t="s">
        <v>1011</v>
      </c>
      <c r="B549" s="1" t="s">
        <v>1009</v>
      </c>
      <c r="C549" s="1" t="s">
        <v>20</v>
      </c>
      <c r="D549" s="13">
        <v>4</v>
      </c>
      <c r="E549" s="2">
        <v>90608.58</v>
      </c>
      <c r="F549" s="2">
        <v>0</v>
      </c>
      <c r="G549" s="2">
        <v>0</v>
      </c>
      <c r="H549" s="2">
        <v>0</v>
      </c>
      <c r="I549" s="2">
        <v>0</v>
      </c>
      <c r="J549" s="2">
        <v>90608.58</v>
      </c>
      <c r="K549">
        <v>107338.1</v>
      </c>
      <c r="L549" s="2">
        <f t="shared" si="16"/>
        <v>-16729.520000000004</v>
      </c>
      <c r="M549">
        <f t="shared" si="17"/>
        <v>1</v>
      </c>
    </row>
    <row r="550" spans="1:13" hidden="1" x14ac:dyDescent="0.2">
      <c r="A550" s="34" t="s">
        <v>1081</v>
      </c>
      <c r="B550" s="1" t="s">
        <v>1082</v>
      </c>
      <c r="C550" s="1" t="s">
        <v>20</v>
      </c>
      <c r="D550" s="13">
        <v>5</v>
      </c>
      <c r="E550" s="2">
        <v>185632.98</v>
      </c>
      <c r="F550" s="2">
        <v>0</v>
      </c>
      <c r="G550" s="2">
        <v>0</v>
      </c>
      <c r="H550" s="2">
        <v>0</v>
      </c>
      <c r="I550" s="2">
        <v>0</v>
      </c>
      <c r="J550" s="2">
        <v>185632.98</v>
      </c>
      <c r="K550">
        <v>96345.55</v>
      </c>
      <c r="L550" s="2">
        <f t="shared" si="16"/>
        <v>89287.430000000008</v>
      </c>
      <c r="M550">
        <f t="shared" si="17"/>
        <v>0</v>
      </c>
    </row>
    <row r="551" spans="1:13" x14ac:dyDescent="0.2">
      <c r="A551" s="34" t="s">
        <v>153</v>
      </c>
      <c r="B551" s="1" t="s">
        <v>154</v>
      </c>
      <c r="C551" s="1" t="s">
        <v>155</v>
      </c>
      <c r="D551" s="13">
        <v>1</v>
      </c>
      <c r="E551" s="2">
        <v>2354.29</v>
      </c>
      <c r="F551" s="2">
        <v>0</v>
      </c>
      <c r="G551" s="2">
        <v>0</v>
      </c>
      <c r="H551" s="2">
        <v>0</v>
      </c>
      <c r="I551" s="2">
        <v>0</v>
      </c>
      <c r="J551" s="2">
        <v>2354.29</v>
      </c>
      <c r="K551">
        <v>31092.04</v>
      </c>
      <c r="L551" s="2">
        <f t="shared" si="16"/>
        <v>-28737.75</v>
      </c>
      <c r="M551">
        <f t="shared" si="17"/>
        <v>1</v>
      </c>
    </row>
    <row r="552" spans="1:13" hidden="1" x14ac:dyDescent="0.2">
      <c r="A552" s="34" t="s">
        <v>176</v>
      </c>
      <c r="B552" s="1" t="s">
        <v>177</v>
      </c>
      <c r="C552" s="1" t="s">
        <v>155</v>
      </c>
      <c r="D552" s="13">
        <v>2</v>
      </c>
      <c r="E552" s="2">
        <v>8122.04</v>
      </c>
      <c r="F552" s="2">
        <v>0</v>
      </c>
      <c r="G552" s="2">
        <v>0</v>
      </c>
      <c r="H552" s="2">
        <v>0</v>
      </c>
      <c r="I552" s="2">
        <v>0</v>
      </c>
      <c r="J552" s="2">
        <v>8122.04</v>
      </c>
      <c r="K552">
        <v>41558.019999999997</v>
      </c>
      <c r="L552" s="2">
        <f t="shared" si="16"/>
        <v>-33435.979999999996</v>
      </c>
      <c r="M552">
        <f t="shared" si="17"/>
        <v>1</v>
      </c>
    </row>
    <row r="553" spans="1:13" hidden="1" x14ac:dyDescent="0.2">
      <c r="A553" s="34" t="s">
        <v>178</v>
      </c>
      <c r="B553" s="1" t="s">
        <v>179</v>
      </c>
      <c r="C553" s="1" t="s">
        <v>155</v>
      </c>
      <c r="D553" s="13">
        <v>4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>
        <v>57880.32</v>
      </c>
      <c r="L553" s="2">
        <f t="shared" si="16"/>
        <v>-57880.32</v>
      </c>
      <c r="M553">
        <f t="shared" si="17"/>
        <v>1</v>
      </c>
    </row>
    <row r="554" spans="1:13" hidden="1" x14ac:dyDescent="0.2">
      <c r="A554" s="34" t="s">
        <v>242</v>
      </c>
      <c r="B554" s="1" t="s">
        <v>243</v>
      </c>
      <c r="C554" s="1" t="s">
        <v>155</v>
      </c>
      <c r="D554" s="13">
        <v>3</v>
      </c>
      <c r="E554" s="2">
        <v>204335.37999999998</v>
      </c>
      <c r="F554" s="2">
        <v>0</v>
      </c>
      <c r="G554" s="2">
        <v>0</v>
      </c>
      <c r="H554" s="2">
        <v>0</v>
      </c>
      <c r="I554" s="2">
        <v>0</v>
      </c>
      <c r="J554" s="2">
        <v>204335.37999999998</v>
      </c>
      <c r="K554">
        <v>69831.47</v>
      </c>
      <c r="L554" s="2">
        <f t="shared" si="16"/>
        <v>134503.90999999997</v>
      </c>
      <c r="M554">
        <f t="shared" si="17"/>
        <v>0</v>
      </c>
    </row>
    <row r="555" spans="1:13" hidden="1" x14ac:dyDescent="0.2">
      <c r="A555" s="34" t="s">
        <v>694</v>
      </c>
      <c r="B555" s="1" t="s">
        <v>695</v>
      </c>
      <c r="C555" s="1" t="s">
        <v>155</v>
      </c>
      <c r="D555" s="13">
        <v>3</v>
      </c>
      <c r="E555" s="2">
        <v>102709.87</v>
      </c>
      <c r="F555" s="2">
        <v>0</v>
      </c>
      <c r="G555" s="2">
        <v>0</v>
      </c>
      <c r="H555" s="2">
        <v>0</v>
      </c>
      <c r="I555" s="2">
        <v>0</v>
      </c>
      <c r="J555" s="2">
        <v>102709.87</v>
      </c>
      <c r="K555">
        <v>45722.46</v>
      </c>
      <c r="L555" s="2">
        <f t="shared" si="16"/>
        <v>56987.409999999996</v>
      </c>
      <c r="M555">
        <f t="shared" si="17"/>
        <v>0</v>
      </c>
    </row>
    <row r="556" spans="1:13" hidden="1" x14ac:dyDescent="0.2">
      <c r="A556" s="34" t="s">
        <v>526</v>
      </c>
      <c r="B556" s="1" t="s">
        <v>527</v>
      </c>
      <c r="C556" s="1" t="s">
        <v>155</v>
      </c>
      <c r="D556" s="13">
        <v>5</v>
      </c>
      <c r="E556" s="2">
        <v>138352.01999999999</v>
      </c>
      <c r="F556" s="2">
        <v>0</v>
      </c>
      <c r="G556" s="2">
        <v>0</v>
      </c>
      <c r="H556" s="2">
        <v>0</v>
      </c>
      <c r="I556" s="2">
        <v>0</v>
      </c>
      <c r="J556" s="2">
        <v>138352.01999999999</v>
      </c>
      <c r="K556">
        <v>113411.35</v>
      </c>
      <c r="L556" s="2">
        <f t="shared" si="16"/>
        <v>24940.669999999984</v>
      </c>
      <c r="M556">
        <f t="shared" si="17"/>
        <v>0</v>
      </c>
    </row>
    <row r="557" spans="1:13" hidden="1" x14ac:dyDescent="0.2">
      <c r="A557" s="34" t="s">
        <v>572</v>
      </c>
      <c r="B557" s="1" t="s">
        <v>573</v>
      </c>
      <c r="C557" s="1" t="s">
        <v>155</v>
      </c>
      <c r="D557" s="13">
        <v>2</v>
      </c>
      <c r="E557" s="2">
        <v>14100.02</v>
      </c>
      <c r="F557" s="2">
        <v>0</v>
      </c>
      <c r="G557" s="2">
        <v>0</v>
      </c>
      <c r="H557" s="2">
        <v>0</v>
      </c>
      <c r="I557" s="2">
        <v>0</v>
      </c>
      <c r="J557" s="2">
        <v>14100.02</v>
      </c>
      <c r="K557">
        <v>48769.87</v>
      </c>
      <c r="L557" s="2">
        <f t="shared" si="16"/>
        <v>-34669.850000000006</v>
      </c>
      <c r="M557">
        <f t="shared" si="17"/>
        <v>1</v>
      </c>
    </row>
    <row r="558" spans="1:13" hidden="1" x14ac:dyDescent="0.2">
      <c r="A558" s="34" t="s">
        <v>594</v>
      </c>
      <c r="B558" s="1" t="s">
        <v>595</v>
      </c>
      <c r="C558" s="1" t="s">
        <v>155</v>
      </c>
      <c r="D558" s="13">
        <v>3</v>
      </c>
      <c r="E558" s="2">
        <v>130532.90000000001</v>
      </c>
      <c r="F558" s="2">
        <v>0</v>
      </c>
      <c r="G558" s="2">
        <v>0</v>
      </c>
      <c r="H558" s="2">
        <v>0</v>
      </c>
      <c r="I558" s="2">
        <v>0</v>
      </c>
      <c r="J558" s="2">
        <v>130532.90000000001</v>
      </c>
      <c r="K558">
        <v>84568.71</v>
      </c>
      <c r="L558" s="2">
        <f t="shared" si="16"/>
        <v>45964.19</v>
      </c>
      <c r="M558">
        <f t="shared" si="17"/>
        <v>0</v>
      </c>
    </row>
    <row r="559" spans="1:13" hidden="1" x14ac:dyDescent="0.2">
      <c r="A559" s="34" t="s">
        <v>615</v>
      </c>
      <c r="B559" s="1" t="s">
        <v>616</v>
      </c>
      <c r="C559" s="1" t="s">
        <v>155</v>
      </c>
      <c r="D559" s="13">
        <v>4</v>
      </c>
      <c r="E559" s="2">
        <v>27183.360000000001</v>
      </c>
      <c r="F559" s="2">
        <v>0</v>
      </c>
      <c r="G559" s="2">
        <v>0</v>
      </c>
      <c r="H559" s="2">
        <v>0</v>
      </c>
      <c r="I559" s="2">
        <v>0</v>
      </c>
      <c r="J559" s="2">
        <v>27183.360000000001</v>
      </c>
      <c r="K559">
        <v>69102.080000000002</v>
      </c>
      <c r="L559" s="2">
        <f t="shared" si="16"/>
        <v>-41918.720000000001</v>
      </c>
      <c r="M559">
        <f t="shared" si="17"/>
        <v>1</v>
      </c>
    </row>
    <row r="560" spans="1:13" x14ac:dyDescent="0.2">
      <c r="A560" s="34" t="s">
        <v>642</v>
      </c>
      <c r="B560" s="1" t="s">
        <v>643</v>
      </c>
      <c r="C560" s="1" t="s">
        <v>155</v>
      </c>
      <c r="D560" s="13">
        <v>1</v>
      </c>
      <c r="E560" s="2">
        <v>69698.739999999991</v>
      </c>
      <c r="F560" s="2">
        <v>0</v>
      </c>
      <c r="G560" s="2">
        <v>0</v>
      </c>
      <c r="H560" s="2">
        <v>0</v>
      </c>
      <c r="I560" s="2">
        <v>0</v>
      </c>
      <c r="J560" s="2">
        <v>69698.739999999991</v>
      </c>
      <c r="K560">
        <v>16581.86</v>
      </c>
      <c r="L560" s="2">
        <f t="shared" si="16"/>
        <v>53116.87999999999</v>
      </c>
      <c r="M560">
        <f t="shared" si="17"/>
        <v>0</v>
      </c>
    </row>
    <row r="561" spans="1:13" hidden="1" x14ac:dyDescent="0.2">
      <c r="A561" s="34" t="s">
        <v>673</v>
      </c>
      <c r="B561" s="1" t="s">
        <v>674</v>
      </c>
      <c r="C561" s="1" t="s">
        <v>155</v>
      </c>
      <c r="D561" s="13">
        <v>2</v>
      </c>
      <c r="E561" s="2">
        <v>33522.26</v>
      </c>
      <c r="F561" s="2">
        <v>41.24</v>
      </c>
      <c r="G561" s="2">
        <v>0</v>
      </c>
      <c r="H561" s="2">
        <v>0</v>
      </c>
      <c r="I561" s="2">
        <v>0</v>
      </c>
      <c r="J561" s="2">
        <v>33563.5</v>
      </c>
      <c r="K561">
        <v>45813.95</v>
      </c>
      <c r="L561" s="2">
        <f t="shared" si="16"/>
        <v>-12250.449999999997</v>
      </c>
      <c r="M561">
        <f t="shared" si="17"/>
        <v>1</v>
      </c>
    </row>
    <row r="562" spans="1:13" hidden="1" x14ac:dyDescent="0.2">
      <c r="A562" s="34" t="s">
        <v>704</v>
      </c>
      <c r="B562" s="1" t="s">
        <v>705</v>
      </c>
      <c r="C562" s="1" t="s">
        <v>155</v>
      </c>
      <c r="D562" s="13">
        <v>3</v>
      </c>
      <c r="E562" s="2">
        <v>13249.77</v>
      </c>
      <c r="F562" s="2">
        <v>0</v>
      </c>
      <c r="G562" s="2">
        <v>0</v>
      </c>
      <c r="H562" s="2">
        <v>0</v>
      </c>
      <c r="I562" s="2">
        <v>0</v>
      </c>
      <c r="J562" s="2">
        <v>13249.77</v>
      </c>
      <c r="K562">
        <v>42773.9</v>
      </c>
      <c r="L562" s="2">
        <f t="shared" si="16"/>
        <v>-29524.13</v>
      </c>
      <c r="M562">
        <f t="shared" si="17"/>
        <v>1</v>
      </c>
    </row>
    <row r="563" spans="1:13" hidden="1" x14ac:dyDescent="0.2">
      <c r="A563" s="34" t="s">
        <v>994</v>
      </c>
      <c r="B563" s="1" t="s">
        <v>995</v>
      </c>
      <c r="C563" s="1" t="s">
        <v>155</v>
      </c>
      <c r="D563" s="13">
        <v>2</v>
      </c>
      <c r="E563" s="2">
        <v>31571.600000000006</v>
      </c>
      <c r="F563" s="2">
        <v>0</v>
      </c>
      <c r="G563" s="2">
        <v>0</v>
      </c>
      <c r="H563" s="2">
        <v>0</v>
      </c>
      <c r="I563" s="2">
        <v>0</v>
      </c>
      <c r="J563" s="2">
        <v>31571.600000000006</v>
      </c>
      <c r="K563">
        <v>36771.370000000003</v>
      </c>
      <c r="L563" s="2">
        <f t="shared" si="16"/>
        <v>-5199.7699999999968</v>
      </c>
      <c r="M563">
        <f t="shared" si="17"/>
        <v>1</v>
      </c>
    </row>
    <row r="564" spans="1:13" x14ac:dyDescent="0.2">
      <c r="A564" s="34" t="s">
        <v>589</v>
      </c>
      <c r="B564" s="1" t="s">
        <v>590</v>
      </c>
      <c r="C564" s="1" t="s">
        <v>155</v>
      </c>
      <c r="D564" s="13">
        <v>1</v>
      </c>
      <c r="E564" s="2">
        <v>57200</v>
      </c>
      <c r="F564" s="2">
        <v>0</v>
      </c>
      <c r="G564" s="2">
        <v>0</v>
      </c>
      <c r="H564" s="2">
        <v>0</v>
      </c>
      <c r="I564" s="2">
        <v>0</v>
      </c>
      <c r="J564" s="2">
        <v>57200</v>
      </c>
      <c r="K564">
        <v>56697.919999999998</v>
      </c>
      <c r="L564" s="2">
        <f t="shared" si="16"/>
        <v>502.08000000000175</v>
      </c>
      <c r="M564">
        <f t="shared" si="17"/>
        <v>0</v>
      </c>
    </row>
    <row r="565" spans="1:13" hidden="1" x14ac:dyDescent="0.2">
      <c r="A565" s="34" t="s">
        <v>1144</v>
      </c>
      <c r="B565" s="1" t="s">
        <v>1145</v>
      </c>
      <c r="C565" s="1" t="s">
        <v>155</v>
      </c>
      <c r="D565" s="13">
        <v>3</v>
      </c>
      <c r="E565" s="2">
        <v>49504.24</v>
      </c>
      <c r="F565" s="2">
        <v>0</v>
      </c>
      <c r="G565" s="2">
        <v>0</v>
      </c>
      <c r="H565" s="2">
        <v>0</v>
      </c>
      <c r="I565" s="2">
        <v>0</v>
      </c>
      <c r="J565" s="2">
        <v>49504.24</v>
      </c>
      <c r="K565">
        <v>42208.27</v>
      </c>
      <c r="L565" s="2">
        <f t="shared" si="16"/>
        <v>7295.9700000000012</v>
      </c>
      <c r="M565">
        <f t="shared" si="17"/>
        <v>0</v>
      </c>
    </row>
    <row r="566" spans="1:13" x14ac:dyDescent="0.2">
      <c r="A566" s="34" t="s">
        <v>465</v>
      </c>
      <c r="B566" s="1" t="s">
        <v>466</v>
      </c>
      <c r="C566" s="1" t="s">
        <v>267</v>
      </c>
      <c r="D566" s="13">
        <v>1</v>
      </c>
      <c r="E566" s="2">
        <v>7800.77</v>
      </c>
      <c r="F566" s="2">
        <v>0</v>
      </c>
      <c r="G566" s="2">
        <v>0</v>
      </c>
      <c r="H566" s="2">
        <v>0</v>
      </c>
      <c r="I566" s="2">
        <v>0</v>
      </c>
      <c r="J566" s="2">
        <v>7800.77</v>
      </c>
      <c r="K566">
        <v>62568.49</v>
      </c>
      <c r="L566" s="2">
        <f t="shared" si="16"/>
        <v>-54767.72</v>
      </c>
      <c r="M566">
        <f t="shared" si="17"/>
        <v>1</v>
      </c>
    </row>
    <row r="567" spans="1:13" x14ac:dyDescent="0.2">
      <c r="A567" s="34" t="s">
        <v>544</v>
      </c>
      <c r="B567" s="1" t="s">
        <v>545</v>
      </c>
      <c r="C567" s="1" t="s">
        <v>267</v>
      </c>
      <c r="D567" s="13">
        <v>1</v>
      </c>
      <c r="E567" s="2">
        <v>175491.81999999998</v>
      </c>
      <c r="F567" s="2">
        <v>0</v>
      </c>
      <c r="G567" s="2">
        <v>0</v>
      </c>
      <c r="H567" s="2">
        <v>0</v>
      </c>
      <c r="I567" s="2">
        <v>0</v>
      </c>
      <c r="J567" s="2">
        <v>175491.81999999998</v>
      </c>
      <c r="K567">
        <v>81478.820000000007</v>
      </c>
      <c r="L567" s="2">
        <f t="shared" si="16"/>
        <v>94012.999999999971</v>
      </c>
      <c r="M567">
        <f t="shared" si="17"/>
        <v>0</v>
      </c>
    </row>
    <row r="568" spans="1:13" x14ac:dyDescent="0.2">
      <c r="A568" s="34" t="s">
        <v>1024</v>
      </c>
      <c r="B568" s="1" t="s">
        <v>1025</v>
      </c>
      <c r="C568" s="1" t="s">
        <v>267</v>
      </c>
      <c r="D568" s="13">
        <v>1</v>
      </c>
      <c r="E568" s="2">
        <v>30036.320000000003</v>
      </c>
      <c r="F568" s="2">
        <v>0</v>
      </c>
      <c r="G568" s="2">
        <v>0</v>
      </c>
      <c r="H568" s="2">
        <v>0</v>
      </c>
      <c r="I568" s="2">
        <v>0</v>
      </c>
      <c r="J568" s="2">
        <v>30036.320000000003</v>
      </c>
      <c r="K568">
        <v>40640.18</v>
      </c>
      <c r="L568" s="2">
        <f t="shared" si="16"/>
        <v>-10603.859999999997</v>
      </c>
      <c r="M568">
        <f t="shared" si="17"/>
        <v>1</v>
      </c>
    </row>
    <row r="569" spans="1:13" hidden="1" x14ac:dyDescent="0.2">
      <c r="A569" s="34" t="s">
        <v>1077</v>
      </c>
      <c r="B569" s="1" t="s">
        <v>1078</v>
      </c>
      <c r="C569" s="1" t="s">
        <v>267</v>
      </c>
      <c r="D569" s="13">
        <v>3</v>
      </c>
      <c r="E569" s="2">
        <v>2238.14</v>
      </c>
      <c r="F569" s="2">
        <v>0</v>
      </c>
      <c r="G569" s="2">
        <v>0</v>
      </c>
      <c r="H569" s="2">
        <v>0</v>
      </c>
      <c r="I569" s="2">
        <v>0</v>
      </c>
      <c r="J569" s="2">
        <v>2238.14</v>
      </c>
      <c r="K569">
        <v>70732.37</v>
      </c>
      <c r="L569" s="2">
        <f t="shared" si="16"/>
        <v>-68494.23</v>
      </c>
      <c r="M569">
        <f t="shared" si="17"/>
        <v>1</v>
      </c>
    </row>
    <row r="570" spans="1:13" hidden="1" x14ac:dyDescent="0.2">
      <c r="A570" s="34" t="s">
        <v>401</v>
      </c>
      <c r="B570" s="1" t="s">
        <v>402</v>
      </c>
      <c r="C570" s="1" t="s">
        <v>403</v>
      </c>
      <c r="D570" s="13">
        <v>3</v>
      </c>
      <c r="E570" s="2">
        <v>43015.280000000006</v>
      </c>
      <c r="F570" s="2">
        <v>0</v>
      </c>
      <c r="G570" s="2">
        <v>0</v>
      </c>
      <c r="H570" s="2">
        <v>0</v>
      </c>
      <c r="I570" s="2">
        <v>0</v>
      </c>
      <c r="J570" s="2">
        <v>43015.280000000006</v>
      </c>
      <c r="K570">
        <v>48854.31</v>
      </c>
      <c r="L570" s="2">
        <f t="shared" si="16"/>
        <v>-5839.0299999999916</v>
      </c>
      <c r="M570">
        <f t="shared" si="17"/>
        <v>1</v>
      </c>
    </row>
    <row r="571" spans="1:13" hidden="1" x14ac:dyDescent="0.2">
      <c r="A571" s="35">
        <v>50336</v>
      </c>
      <c r="B571" t="s">
        <v>1254</v>
      </c>
      <c r="C571" t="s">
        <v>403</v>
      </c>
      <c r="D571" s="13">
        <v>2</v>
      </c>
      <c r="E571" s="2">
        <v>102291.97</v>
      </c>
      <c r="F571" s="2">
        <v>0</v>
      </c>
      <c r="G571" s="2">
        <v>0</v>
      </c>
      <c r="H571" s="2">
        <v>0</v>
      </c>
      <c r="I571" s="2">
        <v>0</v>
      </c>
      <c r="J571" s="2">
        <v>102291.97</v>
      </c>
      <c r="K571">
        <v>72051.73</v>
      </c>
      <c r="L571" s="2">
        <f t="shared" si="16"/>
        <v>30240.240000000005</v>
      </c>
      <c r="M571">
        <f t="shared" si="17"/>
        <v>0</v>
      </c>
    </row>
    <row r="572" spans="1:13" hidden="1" x14ac:dyDescent="0.2">
      <c r="A572" s="35">
        <v>50351</v>
      </c>
      <c r="B572" t="s">
        <v>1230</v>
      </c>
      <c r="C572" t="s">
        <v>319</v>
      </c>
      <c r="D572" s="13">
        <v>2</v>
      </c>
      <c r="E572" s="2">
        <v>600.19000000000005</v>
      </c>
      <c r="F572" s="2">
        <v>0</v>
      </c>
      <c r="G572" s="2">
        <v>0</v>
      </c>
      <c r="H572" s="2">
        <v>0</v>
      </c>
      <c r="I572" s="2">
        <v>0</v>
      </c>
      <c r="J572" s="2">
        <v>600.19000000000005</v>
      </c>
      <c r="K572">
        <v>48722.05</v>
      </c>
      <c r="L572" s="2">
        <f t="shared" si="16"/>
        <v>-48121.86</v>
      </c>
      <c r="M572">
        <f t="shared" si="17"/>
        <v>1</v>
      </c>
    </row>
    <row r="573" spans="1:13" hidden="1" x14ac:dyDescent="0.2">
      <c r="A573" s="35">
        <v>50369</v>
      </c>
      <c r="B573" t="s">
        <v>1255</v>
      </c>
      <c r="C573" t="s">
        <v>319</v>
      </c>
      <c r="D573" s="13">
        <v>2</v>
      </c>
      <c r="E573" s="2"/>
      <c r="F573" s="2"/>
      <c r="G573" s="2"/>
      <c r="H573" s="2"/>
      <c r="I573" s="2"/>
      <c r="J573" s="2">
        <v>0</v>
      </c>
      <c r="K573">
        <v>47450.36</v>
      </c>
      <c r="L573" s="2">
        <f t="shared" si="16"/>
        <v>-47450.36</v>
      </c>
      <c r="M573">
        <f t="shared" si="17"/>
        <v>1</v>
      </c>
    </row>
    <row r="574" spans="1:13" x14ac:dyDescent="0.2">
      <c r="A574" s="34" t="s">
        <v>1113</v>
      </c>
      <c r="B574" s="1" t="s">
        <v>1114</v>
      </c>
      <c r="C574" s="1" t="s">
        <v>1115</v>
      </c>
      <c r="D574" s="13">
        <v>1</v>
      </c>
      <c r="E574" s="2">
        <v>91250.550000000017</v>
      </c>
      <c r="F574" s="2">
        <v>0</v>
      </c>
      <c r="G574" s="2">
        <v>0</v>
      </c>
      <c r="H574" s="2">
        <v>0</v>
      </c>
      <c r="I574" s="2">
        <v>0</v>
      </c>
      <c r="J574" s="2">
        <v>91250.550000000017</v>
      </c>
      <c r="K574">
        <v>102826.99</v>
      </c>
      <c r="L574" s="2">
        <f t="shared" si="16"/>
        <v>-11576.439999999988</v>
      </c>
      <c r="M574">
        <f t="shared" si="17"/>
        <v>1</v>
      </c>
    </row>
    <row r="575" spans="1:13" hidden="1" x14ac:dyDescent="0.2">
      <c r="A575" s="34" t="s">
        <v>223</v>
      </c>
      <c r="B575" s="1" t="s">
        <v>224</v>
      </c>
      <c r="C575" s="1" t="s">
        <v>225</v>
      </c>
      <c r="D575" s="13">
        <v>4</v>
      </c>
      <c r="E575" s="2">
        <v>124949.18000000001</v>
      </c>
      <c r="F575" s="2">
        <v>0</v>
      </c>
      <c r="G575" s="2">
        <v>0</v>
      </c>
      <c r="H575" s="2">
        <v>0</v>
      </c>
      <c r="I575" s="2">
        <v>0</v>
      </c>
      <c r="J575" s="2">
        <v>124949.18000000001</v>
      </c>
      <c r="K575">
        <v>74030.429999999993</v>
      </c>
      <c r="L575" s="2">
        <f t="shared" si="16"/>
        <v>50918.750000000015</v>
      </c>
      <c r="M575">
        <f t="shared" si="17"/>
        <v>0</v>
      </c>
    </row>
    <row r="576" spans="1:13" hidden="1" x14ac:dyDescent="0.2">
      <c r="A576" s="34" t="s">
        <v>1004</v>
      </c>
      <c r="B576" s="1" t="s">
        <v>1005</v>
      </c>
      <c r="C576" s="1" t="s">
        <v>225</v>
      </c>
      <c r="D576" s="13">
        <v>6</v>
      </c>
      <c r="E576" s="2">
        <v>915941.09</v>
      </c>
      <c r="F576" s="2">
        <v>0</v>
      </c>
      <c r="G576" s="2">
        <v>0</v>
      </c>
      <c r="H576" s="2">
        <v>0</v>
      </c>
      <c r="I576" s="2">
        <v>0</v>
      </c>
      <c r="J576" s="2">
        <v>915941.09</v>
      </c>
      <c r="K576">
        <v>263368.05</v>
      </c>
      <c r="L576" s="2">
        <f t="shared" si="16"/>
        <v>652573.04</v>
      </c>
      <c r="M576">
        <f t="shared" si="17"/>
        <v>0</v>
      </c>
    </row>
    <row r="577" spans="1:13" hidden="1" x14ac:dyDescent="0.2">
      <c r="A577" s="34" t="s">
        <v>584</v>
      </c>
      <c r="B577" s="1" t="s">
        <v>585</v>
      </c>
      <c r="C577" s="1" t="s">
        <v>225</v>
      </c>
      <c r="D577" s="13">
        <v>5</v>
      </c>
      <c r="E577" s="2">
        <v>128256.41</v>
      </c>
      <c r="F577" s="2">
        <v>0</v>
      </c>
      <c r="G577" s="2">
        <v>0</v>
      </c>
      <c r="H577" s="2">
        <v>0</v>
      </c>
      <c r="I577" s="2">
        <v>0</v>
      </c>
      <c r="J577" s="2">
        <v>128256.41</v>
      </c>
      <c r="K577">
        <v>142713.26</v>
      </c>
      <c r="L577" s="2">
        <f t="shared" si="16"/>
        <v>-14456.850000000006</v>
      </c>
      <c r="M577">
        <f t="shared" si="17"/>
        <v>1</v>
      </c>
    </row>
    <row r="578" spans="1:13" hidden="1" x14ac:dyDescent="0.2">
      <c r="A578" s="34" t="s">
        <v>629</v>
      </c>
      <c r="B578" s="1" t="s">
        <v>630</v>
      </c>
      <c r="C578" s="1" t="s">
        <v>225</v>
      </c>
      <c r="D578" s="13">
        <v>5</v>
      </c>
      <c r="E578" s="2">
        <v>244850.37000000002</v>
      </c>
      <c r="F578" s="2">
        <v>0</v>
      </c>
      <c r="G578" s="2">
        <v>0</v>
      </c>
      <c r="H578" s="2">
        <v>0</v>
      </c>
      <c r="I578" s="2">
        <v>0</v>
      </c>
      <c r="J578" s="2">
        <v>244850.37000000002</v>
      </c>
      <c r="K578">
        <v>231798.79</v>
      </c>
      <c r="L578" s="2">
        <f t="shared" ref="L578:L608" si="18">SUM(J578-K578)</f>
        <v>13051.580000000016</v>
      </c>
      <c r="M578">
        <f t="shared" ref="M578:M608" si="19">IF(K578&gt;J578, 1, 0)</f>
        <v>0</v>
      </c>
    </row>
    <row r="579" spans="1:13" hidden="1" x14ac:dyDescent="0.2">
      <c r="A579" s="34" t="s">
        <v>690</v>
      </c>
      <c r="B579" s="1" t="s">
        <v>691</v>
      </c>
      <c r="C579" s="1" t="s">
        <v>225</v>
      </c>
      <c r="D579" s="13">
        <v>6</v>
      </c>
      <c r="E579" s="2">
        <v>1265310.0299999998</v>
      </c>
      <c r="F579" s="2">
        <v>0</v>
      </c>
      <c r="G579" s="2">
        <v>0</v>
      </c>
      <c r="H579" s="2">
        <v>0</v>
      </c>
      <c r="I579" s="2">
        <v>0</v>
      </c>
      <c r="J579" s="2">
        <v>1265310.0299999998</v>
      </c>
      <c r="K579">
        <v>504162.81</v>
      </c>
      <c r="L579" s="2">
        <f t="shared" si="18"/>
        <v>761147.21999999974</v>
      </c>
      <c r="M579">
        <f t="shared" si="19"/>
        <v>0</v>
      </c>
    </row>
    <row r="580" spans="1:13" hidden="1" x14ac:dyDescent="0.2">
      <c r="A580" s="34" t="s">
        <v>1138</v>
      </c>
      <c r="B580" s="1" t="s">
        <v>1139</v>
      </c>
      <c r="C580" s="1" t="s">
        <v>225</v>
      </c>
      <c r="D580" s="13">
        <v>3</v>
      </c>
      <c r="E580" s="2">
        <v>20555.349999999999</v>
      </c>
      <c r="F580" s="2">
        <v>19000</v>
      </c>
      <c r="G580" s="2">
        <v>0</v>
      </c>
      <c r="H580" s="2">
        <v>0</v>
      </c>
      <c r="I580" s="2">
        <v>0</v>
      </c>
      <c r="J580" s="2">
        <v>39555.35</v>
      </c>
      <c r="K580">
        <v>70288.320000000007</v>
      </c>
      <c r="L580" s="2">
        <f t="shared" si="18"/>
        <v>-30732.970000000008</v>
      </c>
      <c r="M580">
        <f t="shared" si="19"/>
        <v>1</v>
      </c>
    </row>
    <row r="581" spans="1:13" x14ac:dyDescent="0.2">
      <c r="A581" s="34" t="s">
        <v>436</v>
      </c>
      <c r="B581" s="1" t="s">
        <v>437</v>
      </c>
      <c r="C581" s="1" t="s">
        <v>121</v>
      </c>
      <c r="D581" s="13">
        <v>1</v>
      </c>
      <c r="E581" s="2">
        <v>8909.69</v>
      </c>
      <c r="F581" s="2">
        <v>0</v>
      </c>
      <c r="G581" s="2">
        <v>0</v>
      </c>
      <c r="H581" s="2">
        <v>0</v>
      </c>
      <c r="I581" s="2">
        <v>0</v>
      </c>
      <c r="J581" s="2">
        <v>8909.69</v>
      </c>
      <c r="K581">
        <v>54802.400000000001</v>
      </c>
      <c r="L581" s="2">
        <f t="shared" si="18"/>
        <v>-45892.71</v>
      </c>
      <c r="M581">
        <f t="shared" si="19"/>
        <v>1</v>
      </c>
    </row>
    <row r="582" spans="1:13" hidden="1" x14ac:dyDescent="0.2">
      <c r="A582" s="34" t="s">
        <v>454</v>
      </c>
      <c r="B582" s="1" t="s">
        <v>455</v>
      </c>
      <c r="C582" s="1" t="s">
        <v>121</v>
      </c>
      <c r="D582" s="13">
        <v>2</v>
      </c>
      <c r="E582" s="2">
        <v>5899.21</v>
      </c>
      <c r="F582" s="2">
        <v>0</v>
      </c>
      <c r="G582" s="2">
        <v>0</v>
      </c>
      <c r="H582" s="2">
        <v>0</v>
      </c>
      <c r="I582" s="2">
        <v>0</v>
      </c>
      <c r="J582" s="2">
        <v>5899.21</v>
      </c>
      <c r="K582">
        <v>42382.98</v>
      </c>
      <c r="L582" s="2">
        <f t="shared" si="18"/>
        <v>-36483.770000000004</v>
      </c>
      <c r="M582">
        <f t="shared" si="19"/>
        <v>1</v>
      </c>
    </row>
    <row r="583" spans="1:13" x14ac:dyDescent="0.2">
      <c r="A583" s="34" t="s">
        <v>1124</v>
      </c>
      <c r="B583" s="1" t="s">
        <v>1125</v>
      </c>
      <c r="C583" s="1" t="s">
        <v>121</v>
      </c>
      <c r="D583" s="13">
        <v>1</v>
      </c>
      <c r="E583" s="2">
        <v>179493.28</v>
      </c>
      <c r="F583" s="2">
        <v>0</v>
      </c>
      <c r="G583" s="2">
        <v>0</v>
      </c>
      <c r="H583" s="2">
        <v>2018.47</v>
      </c>
      <c r="I583" s="2">
        <v>0</v>
      </c>
      <c r="J583" s="2">
        <v>181511.75</v>
      </c>
      <c r="K583">
        <v>99893.55</v>
      </c>
      <c r="L583" s="2">
        <f t="shared" si="18"/>
        <v>81618.2</v>
      </c>
      <c r="M583">
        <f t="shared" si="19"/>
        <v>0</v>
      </c>
    </row>
    <row r="584" spans="1:13" x14ac:dyDescent="0.2">
      <c r="A584" s="34" t="s">
        <v>1194</v>
      </c>
      <c r="B584" s="1" t="s">
        <v>1195</v>
      </c>
      <c r="C584" s="1" t="s">
        <v>121</v>
      </c>
      <c r="D584" s="13">
        <v>1</v>
      </c>
      <c r="E584" s="2">
        <v>0</v>
      </c>
      <c r="F584" s="2">
        <v>0</v>
      </c>
      <c r="G584" s="2">
        <v>0</v>
      </c>
      <c r="H584" s="2">
        <v>5783.34</v>
      </c>
      <c r="I584" s="2">
        <v>0</v>
      </c>
      <c r="J584" s="2">
        <v>5783.34</v>
      </c>
      <c r="K584">
        <v>38452.11</v>
      </c>
      <c r="L584" s="2">
        <f t="shared" si="18"/>
        <v>-32668.77</v>
      </c>
      <c r="M584">
        <f t="shared" si="19"/>
        <v>1</v>
      </c>
    </row>
    <row r="585" spans="1:13" hidden="1" x14ac:dyDescent="0.2">
      <c r="A585" s="34" t="s">
        <v>251</v>
      </c>
      <c r="B585" s="1" t="s">
        <v>252</v>
      </c>
      <c r="C585" s="1" t="s">
        <v>253</v>
      </c>
      <c r="D585" s="13">
        <v>3</v>
      </c>
      <c r="E585" s="2">
        <v>15759.21</v>
      </c>
      <c r="F585" s="2">
        <v>0</v>
      </c>
      <c r="G585" s="2">
        <v>0</v>
      </c>
      <c r="H585" s="2">
        <v>0</v>
      </c>
      <c r="I585" s="2">
        <v>0</v>
      </c>
      <c r="J585" s="2">
        <v>15759.21</v>
      </c>
      <c r="K585">
        <v>65968.25</v>
      </c>
      <c r="L585" s="2">
        <f t="shared" si="18"/>
        <v>-50209.04</v>
      </c>
      <c r="M585">
        <f t="shared" si="19"/>
        <v>1</v>
      </c>
    </row>
    <row r="586" spans="1:13" hidden="1" x14ac:dyDescent="0.2">
      <c r="A586" s="34" t="s">
        <v>327</v>
      </c>
      <c r="B586" s="1" t="s">
        <v>328</v>
      </c>
      <c r="C586" s="1" t="s">
        <v>253</v>
      </c>
      <c r="D586" s="13">
        <v>3</v>
      </c>
      <c r="E586" s="2">
        <v>6597.91</v>
      </c>
      <c r="F586" s="2">
        <v>0</v>
      </c>
      <c r="G586" s="2">
        <v>0</v>
      </c>
      <c r="H586" s="2">
        <v>0</v>
      </c>
      <c r="I586" s="2">
        <v>0</v>
      </c>
      <c r="J586" s="2">
        <v>6597.91</v>
      </c>
      <c r="K586">
        <v>50118.83</v>
      </c>
      <c r="L586" s="2">
        <f t="shared" si="18"/>
        <v>-43520.92</v>
      </c>
      <c r="M586">
        <f t="shared" si="19"/>
        <v>1</v>
      </c>
    </row>
    <row r="587" spans="1:13" hidden="1" x14ac:dyDescent="0.2">
      <c r="A587" s="34" t="s">
        <v>486</v>
      </c>
      <c r="B587" s="1" t="s">
        <v>485</v>
      </c>
      <c r="C587" s="1" t="s">
        <v>253</v>
      </c>
      <c r="D587" s="13">
        <v>3</v>
      </c>
      <c r="E587" s="2">
        <v>89109.01999999999</v>
      </c>
      <c r="F587" s="2">
        <v>0</v>
      </c>
      <c r="G587" s="2">
        <v>0</v>
      </c>
      <c r="H587" s="2">
        <v>0</v>
      </c>
      <c r="I587" s="2">
        <v>0</v>
      </c>
      <c r="J587" s="2">
        <v>89109.01999999999</v>
      </c>
      <c r="K587">
        <v>57004.91</v>
      </c>
      <c r="L587" s="2">
        <f t="shared" si="18"/>
        <v>32104.109999999986</v>
      </c>
      <c r="M587">
        <f t="shared" si="19"/>
        <v>0</v>
      </c>
    </row>
    <row r="588" spans="1:13" hidden="1" x14ac:dyDescent="0.2">
      <c r="A588" s="34" t="s">
        <v>838</v>
      </c>
      <c r="B588" s="1" t="s">
        <v>839</v>
      </c>
      <c r="C588" s="1" t="s">
        <v>253</v>
      </c>
      <c r="D588" s="13">
        <v>3</v>
      </c>
      <c r="E588" s="2">
        <v>32281.600000000002</v>
      </c>
      <c r="F588" s="2">
        <v>0</v>
      </c>
      <c r="G588" s="2">
        <v>0</v>
      </c>
      <c r="H588" s="2">
        <v>0</v>
      </c>
      <c r="I588" s="2">
        <v>0</v>
      </c>
      <c r="J588" s="2">
        <v>32281.600000000002</v>
      </c>
      <c r="K588">
        <v>69594.59</v>
      </c>
      <c r="L588" s="2">
        <f t="shared" si="18"/>
        <v>-37312.989999999991</v>
      </c>
      <c r="M588">
        <f t="shared" si="19"/>
        <v>1</v>
      </c>
    </row>
    <row r="589" spans="1:13" x14ac:dyDescent="0.2">
      <c r="A589" s="34" t="s">
        <v>831</v>
      </c>
      <c r="B589" s="1" t="s">
        <v>830</v>
      </c>
      <c r="C589" s="1" t="s">
        <v>253</v>
      </c>
      <c r="D589" s="13">
        <v>1</v>
      </c>
      <c r="E589" s="2">
        <v>62141.030000000006</v>
      </c>
      <c r="F589" s="2">
        <v>0</v>
      </c>
      <c r="G589" s="2">
        <v>0</v>
      </c>
      <c r="H589" s="2">
        <v>0</v>
      </c>
      <c r="I589" s="2">
        <v>0</v>
      </c>
      <c r="J589" s="2">
        <v>62141.030000000006</v>
      </c>
      <c r="K589">
        <v>62607.02</v>
      </c>
      <c r="L589" s="2">
        <f t="shared" si="18"/>
        <v>-465.98999999999069</v>
      </c>
      <c r="M589">
        <f t="shared" si="19"/>
        <v>1</v>
      </c>
    </row>
    <row r="590" spans="1:13" x14ac:dyDescent="0.2">
      <c r="A590" s="34" t="s">
        <v>987</v>
      </c>
      <c r="B590" s="1" t="s">
        <v>986</v>
      </c>
      <c r="C590" s="1" t="s">
        <v>253</v>
      </c>
      <c r="D590" s="13">
        <v>1</v>
      </c>
      <c r="E590" s="2">
        <v>104706.95999999999</v>
      </c>
      <c r="F590" s="2">
        <v>0</v>
      </c>
      <c r="G590" s="2">
        <v>0</v>
      </c>
      <c r="H590" s="2">
        <v>0</v>
      </c>
      <c r="I590" s="2">
        <v>0</v>
      </c>
      <c r="J590" s="2">
        <v>104706.95999999999</v>
      </c>
      <c r="K590">
        <v>68748.53</v>
      </c>
      <c r="L590" s="2">
        <f t="shared" si="18"/>
        <v>35958.429999999993</v>
      </c>
      <c r="M590">
        <f t="shared" si="19"/>
        <v>0</v>
      </c>
    </row>
    <row r="591" spans="1:13" hidden="1" x14ac:dyDescent="0.2">
      <c r="A591" s="34" t="s">
        <v>1071</v>
      </c>
      <c r="B591" s="1" t="s">
        <v>1072</v>
      </c>
      <c r="C591" s="1" t="s">
        <v>253</v>
      </c>
      <c r="D591" s="13">
        <v>3</v>
      </c>
      <c r="E591" s="2">
        <v>15526.460000000001</v>
      </c>
      <c r="F591" s="2">
        <v>0</v>
      </c>
      <c r="G591" s="2">
        <v>0</v>
      </c>
      <c r="H591" s="2">
        <v>0</v>
      </c>
      <c r="I591" s="2">
        <v>0</v>
      </c>
      <c r="J591" s="2">
        <v>15526.460000000001</v>
      </c>
      <c r="K591">
        <v>81483.62</v>
      </c>
      <c r="L591" s="2">
        <f t="shared" si="18"/>
        <v>-65957.159999999989</v>
      </c>
      <c r="M591">
        <f t="shared" si="19"/>
        <v>1</v>
      </c>
    </row>
    <row r="592" spans="1:13" x14ac:dyDescent="0.2">
      <c r="A592" s="34" t="s">
        <v>379</v>
      </c>
      <c r="B592" s="1" t="s">
        <v>380</v>
      </c>
      <c r="C592" s="1" t="s">
        <v>190</v>
      </c>
      <c r="D592" s="13">
        <v>1</v>
      </c>
      <c r="E592" s="2">
        <v>2156</v>
      </c>
      <c r="F592" s="2">
        <v>0</v>
      </c>
      <c r="G592" s="2">
        <v>0</v>
      </c>
      <c r="H592" s="2">
        <v>0</v>
      </c>
      <c r="I592" s="2">
        <v>0</v>
      </c>
      <c r="J592" s="2">
        <v>2156</v>
      </c>
      <c r="K592">
        <v>41044.78</v>
      </c>
      <c r="L592" s="2">
        <f t="shared" si="18"/>
        <v>-38888.78</v>
      </c>
      <c r="M592">
        <f t="shared" si="19"/>
        <v>1</v>
      </c>
    </row>
    <row r="593" spans="1:13" x14ac:dyDescent="0.2">
      <c r="A593" s="34" t="s">
        <v>386</v>
      </c>
      <c r="B593" s="1" t="s">
        <v>387</v>
      </c>
      <c r="C593" s="1" t="s">
        <v>190</v>
      </c>
      <c r="D593" s="13">
        <v>1</v>
      </c>
      <c r="E593" s="2">
        <v>2882.66</v>
      </c>
      <c r="F593" s="2">
        <v>0</v>
      </c>
      <c r="G593" s="2">
        <v>0</v>
      </c>
      <c r="H593" s="2">
        <v>1739.5</v>
      </c>
      <c r="I593" s="2">
        <v>0</v>
      </c>
      <c r="J593" s="2">
        <v>4622.16</v>
      </c>
      <c r="K593">
        <v>38060.28</v>
      </c>
      <c r="L593" s="2">
        <f t="shared" si="18"/>
        <v>-33438.119999999995</v>
      </c>
      <c r="M593">
        <f t="shared" si="19"/>
        <v>1</v>
      </c>
    </row>
    <row r="594" spans="1:13" x14ac:dyDescent="0.2">
      <c r="A594" s="34" t="s">
        <v>728</v>
      </c>
      <c r="B594" s="1" t="s">
        <v>729</v>
      </c>
      <c r="C594" s="1" t="s">
        <v>190</v>
      </c>
      <c r="D594" s="13">
        <v>1</v>
      </c>
      <c r="E594" s="2">
        <v>271.44</v>
      </c>
      <c r="F594" s="2">
        <v>0</v>
      </c>
      <c r="G594" s="2">
        <v>0</v>
      </c>
      <c r="H594" s="2">
        <v>4190.67</v>
      </c>
      <c r="I594" s="2">
        <v>0</v>
      </c>
      <c r="J594" s="2">
        <v>4462.1099999999997</v>
      </c>
      <c r="K594">
        <v>38488.17</v>
      </c>
      <c r="L594" s="2">
        <f t="shared" si="18"/>
        <v>-34026.06</v>
      </c>
      <c r="M594">
        <f t="shared" si="19"/>
        <v>1</v>
      </c>
    </row>
    <row r="595" spans="1:13" ht="17" customHeight="1" x14ac:dyDescent="0.2">
      <c r="A595" s="34" t="s">
        <v>799</v>
      </c>
      <c r="B595" s="1" t="s">
        <v>800</v>
      </c>
      <c r="C595" s="1" t="s">
        <v>190</v>
      </c>
      <c r="D595" s="13">
        <v>1</v>
      </c>
      <c r="E595" s="2">
        <v>54981.47</v>
      </c>
      <c r="F595" s="2">
        <v>0</v>
      </c>
      <c r="G595" s="2">
        <v>0</v>
      </c>
      <c r="H595" s="2">
        <v>0</v>
      </c>
      <c r="I595" s="2">
        <v>0</v>
      </c>
      <c r="J595" s="2">
        <v>54981.47</v>
      </c>
      <c r="K595">
        <v>41903.08</v>
      </c>
      <c r="L595" s="2">
        <f t="shared" si="18"/>
        <v>13078.39</v>
      </c>
      <c r="M595">
        <f t="shared" si="19"/>
        <v>0</v>
      </c>
    </row>
    <row r="596" spans="1:13" x14ac:dyDescent="0.2">
      <c r="A596" s="34" t="s">
        <v>1032</v>
      </c>
      <c r="B596" s="1" t="s">
        <v>1033</v>
      </c>
      <c r="C596" s="1" t="s">
        <v>190</v>
      </c>
      <c r="D596" s="13">
        <v>1</v>
      </c>
      <c r="E596" s="2">
        <v>0</v>
      </c>
      <c r="F596" s="2">
        <v>2100</v>
      </c>
      <c r="G596" s="2">
        <v>0</v>
      </c>
      <c r="H596" s="2">
        <v>7543.21</v>
      </c>
      <c r="I596" s="2">
        <v>0</v>
      </c>
      <c r="J596" s="2">
        <v>9643.2099999999991</v>
      </c>
      <c r="K596">
        <v>35853.230000000003</v>
      </c>
      <c r="L596" s="2">
        <f t="shared" si="18"/>
        <v>-26210.020000000004</v>
      </c>
      <c r="M596">
        <f t="shared" si="19"/>
        <v>1</v>
      </c>
    </row>
    <row r="597" spans="1:13" hidden="1" x14ac:dyDescent="0.2">
      <c r="A597" s="34" t="s">
        <v>375</v>
      </c>
      <c r="B597" s="1" t="s">
        <v>376</v>
      </c>
      <c r="C597" s="1" t="s">
        <v>165</v>
      </c>
      <c r="D597" s="13">
        <v>3</v>
      </c>
      <c r="E597" s="2">
        <v>117075.98</v>
      </c>
      <c r="F597" s="2">
        <v>0</v>
      </c>
      <c r="G597" s="2">
        <v>0</v>
      </c>
      <c r="H597" s="2">
        <v>0</v>
      </c>
      <c r="I597" s="2">
        <v>0</v>
      </c>
      <c r="J597" s="2">
        <v>117075.98</v>
      </c>
      <c r="K597">
        <v>71512.75</v>
      </c>
      <c r="L597" s="2">
        <f t="shared" si="18"/>
        <v>45563.229999999996</v>
      </c>
      <c r="M597">
        <f t="shared" si="19"/>
        <v>0</v>
      </c>
    </row>
    <row r="598" spans="1:13" hidden="1" x14ac:dyDescent="0.2">
      <c r="A598" s="34" t="s">
        <v>393</v>
      </c>
      <c r="B598" s="1" t="s">
        <v>394</v>
      </c>
      <c r="C598" s="1" t="s">
        <v>165</v>
      </c>
      <c r="D598" s="13">
        <v>2</v>
      </c>
      <c r="E598" s="2">
        <v>84603.28</v>
      </c>
      <c r="F598" s="2">
        <v>8574.85</v>
      </c>
      <c r="G598" s="2">
        <v>0</v>
      </c>
      <c r="H598" s="2">
        <v>0</v>
      </c>
      <c r="I598" s="2">
        <v>0</v>
      </c>
      <c r="J598" s="2">
        <v>93178.13</v>
      </c>
      <c r="K598">
        <v>62095.199999999997</v>
      </c>
      <c r="L598" s="2">
        <f t="shared" si="18"/>
        <v>31082.930000000008</v>
      </c>
      <c r="M598">
        <f t="shared" si="19"/>
        <v>0</v>
      </c>
    </row>
    <row r="599" spans="1:13" hidden="1" x14ac:dyDescent="0.2">
      <c r="A599" s="34" t="s">
        <v>593</v>
      </c>
      <c r="B599" s="1" t="s">
        <v>592</v>
      </c>
      <c r="C599" s="1" t="s">
        <v>165</v>
      </c>
      <c r="D599" s="13">
        <v>4</v>
      </c>
      <c r="E599" s="2">
        <v>97401.99</v>
      </c>
      <c r="F599" s="2">
        <v>0</v>
      </c>
      <c r="G599" s="2">
        <v>0</v>
      </c>
      <c r="H599" s="2">
        <v>0</v>
      </c>
      <c r="I599" s="2">
        <v>0</v>
      </c>
      <c r="J599" s="2">
        <v>97401.99</v>
      </c>
      <c r="K599">
        <v>71221.070000000007</v>
      </c>
      <c r="L599" s="2">
        <f t="shared" si="18"/>
        <v>26180.92</v>
      </c>
      <c r="M599">
        <f t="shared" si="19"/>
        <v>0</v>
      </c>
    </row>
    <row r="600" spans="1:13" x14ac:dyDescent="0.2">
      <c r="A600" s="34" t="s">
        <v>795</v>
      </c>
      <c r="B600" s="1" t="s">
        <v>796</v>
      </c>
      <c r="C600" s="1" t="s">
        <v>165</v>
      </c>
      <c r="D600" s="13">
        <v>1</v>
      </c>
      <c r="E600" s="2">
        <v>27222.47</v>
      </c>
      <c r="F600" s="2">
        <v>0</v>
      </c>
      <c r="G600" s="2">
        <v>0</v>
      </c>
      <c r="H600" s="2">
        <v>0</v>
      </c>
      <c r="I600" s="2">
        <v>0</v>
      </c>
      <c r="J600" s="2">
        <v>27222.47</v>
      </c>
      <c r="K600">
        <v>42771.28</v>
      </c>
      <c r="L600" s="2">
        <f t="shared" si="18"/>
        <v>-15548.809999999998</v>
      </c>
      <c r="M600">
        <f t="shared" si="19"/>
        <v>1</v>
      </c>
    </row>
    <row r="601" spans="1:13" hidden="1" x14ac:dyDescent="0.2">
      <c r="A601" s="34" t="s">
        <v>832</v>
      </c>
      <c r="B601" s="1" t="s">
        <v>833</v>
      </c>
      <c r="C601" s="1" t="s">
        <v>165</v>
      </c>
      <c r="D601" s="13">
        <v>4</v>
      </c>
      <c r="E601" s="2">
        <v>79037.22</v>
      </c>
      <c r="F601" s="2">
        <v>0</v>
      </c>
      <c r="G601" s="2">
        <v>0</v>
      </c>
      <c r="H601" s="2">
        <v>0</v>
      </c>
      <c r="I601" s="2">
        <v>0</v>
      </c>
      <c r="J601" s="2">
        <v>79037.22</v>
      </c>
      <c r="K601">
        <v>44689.21</v>
      </c>
      <c r="L601" s="2">
        <f t="shared" si="18"/>
        <v>34348.01</v>
      </c>
      <c r="M601">
        <f t="shared" si="19"/>
        <v>0</v>
      </c>
    </row>
    <row r="602" spans="1:13" hidden="1" x14ac:dyDescent="0.2">
      <c r="A602" s="34" t="s">
        <v>866</v>
      </c>
      <c r="B602" s="1" t="s">
        <v>867</v>
      </c>
      <c r="C602" s="1" t="s">
        <v>165</v>
      </c>
      <c r="D602" s="13">
        <v>3</v>
      </c>
      <c r="E602" s="2">
        <v>57985.969999999994</v>
      </c>
      <c r="F602" s="2">
        <v>6182.28</v>
      </c>
      <c r="G602" s="2">
        <v>0</v>
      </c>
      <c r="H602" s="2">
        <v>6514.28</v>
      </c>
      <c r="I602" s="2">
        <v>0</v>
      </c>
      <c r="J602" s="2">
        <v>70682.53</v>
      </c>
      <c r="K602">
        <v>72031.789999999994</v>
      </c>
      <c r="L602" s="2">
        <f t="shared" si="18"/>
        <v>-1349.2599999999948</v>
      </c>
      <c r="M602">
        <f t="shared" si="19"/>
        <v>1</v>
      </c>
    </row>
    <row r="603" spans="1:13" hidden="1" x14ac:dyDescent="0.2">
      <c r="A603" s="34" t="s">
        <v>742</v>
      </c>
      <c r="B603" s="1" t="s">
        <v>743</v>
      </c>
      <c r="C603" s="1" t="s">
        <v>222</v>
      </c>
      <c r="D603" s="13">
        <v>2</v>
      </c>
      <c r="E603" s="2">
        <v>0</v>
      </c>
      <c r="F603" s="2">
        <v>50153.200000000004</v>
      </c>
      <c r="G603" s="2">
        <v>0</v>
      </c>
      <c r="H603" s="2">
        <v>0</v>
      </c>
      <c r="I603" s="2">
        <v>0</v>
      </c>
      <c r="J603" s="2">
        <v>50153.200000000004</v>
      </c>
      <c r="K603">
        <v>49841.53</v>
      </c>
      <c r="L603" s="2">
        <f t="shared" si="18"/>
        <v>311.67000000000553</v>
      </c>
      <c r="M603">
        <f t="shared" si="19"/>
        <v>0</v>
      </c>
    </row>
    <row r="604" spans="1:13" x14ac:dyDescent="0.2">
      <c r="A604" s="34" t="s">
        <v>12</v>
      </c>
      <c r="B604" s="1" t="s">
        <v>13</v>
      </c>
      <c r="C604" s="1" t="s">
        <v>14</v>
      </c>
      <c r="D604" s="13">
        <v>1</v>
      </c>
      <c r="E604" s="2">
        <v>173011.98</v>
      </c>
      <c r="F604" s="2">
        <v>13625.93</v>
      </c>
      <c r="G604" s="2">
        <v>0</v>
      </c>
      <c r="H604" s="2">
        <v>112339.56000000001</v>
      </c>
      <c r="I604" s="2">
        <v>0</v>
      </c>
      <c r="J604" s="2">
        <v>298977.47000000003</v>
      </c>
      <c r="K604">
        <v>189339.85</v>
      </c>
      <c r="L604" s="2">
        <f t="shared" si="18"/>
        <v>109637.62000000002</v>
      </c>
      <c r="M604">
        <f t="shared" si="19"/>
        <v>0</v>
      </c>
    </row>
    <row r="605" spans="1:13" x14ac:dyDescent="0.2">
      <c r="A605" s="34" t="s">
        <v>460</v>
      </c>
      <c r="B605" s="1" t="s">
        <v>461</v>
      </c>
      <c r="C605" s="1" t="s">
        <v>462</v>
      </c>
      <c r="D605" s="13">
        <v>1</v>
      </c>
      <c r="E605" s="2">
        <v>226266.07</v>
      </c>
      <c r="F605" s="2">
        <v>15977.31</v>
      </c>
      <c r="G605" s="2">
        <v>0</v>
      </c>
      <c r="H605" s="2">
        <v>0</v>
      </c>
      <c r="I605" s="2">
        <v>290.64</v>
      </c>
      <c r="J605" s="2">
        <v>242534.02000000002</v>
      </c>
      <c r="K605">
        <v>113573.89</v>
      </c>
      <c r="L605" s="2">
        <f t="shared" si="18"/>
        <v>128960.13000000002</v>
      </c>
      <c r="M605">
        <f t="shared" si="19"/>
        <v>0</v>
      </c>
    </row>
    <row r="606" spans="1:13" hidden="1" x14ac:dyDescent="0.2">
      <c r="A606" s="34" t="s">
        <v>353</v>
      </c>
      <c r="B606" s="1" t="s">
        <v>354</v>
      </c>
      <c r="C606" s="1" t="s">
        <v>207</v>
      </c>
      <c r="D606" s="13">
        <v>2</v>
      </c>
      <c r="E606" s="2">
        <v>218135.43000000002</v>
      </c>
      <c r="F606" s="2">
        <v>24238.140000000003</v>
      </c>
      <c r="G606" s="2">
        <v>0</v>
      </c>
      <c r="H606" s="2">
        <v>0</v>
      </c>
      <c r="I606" s="2">
        <v>0</v>
      </c>
      <c r="J606" s="2">
        <v>242373.57000000004</v>
      </c>
      <c r="K606">
        <v>54388.2</v>
      </c>
      <c r="L606" s="2">
        <f t="shared" si="18"/>
        <v>187985.37000000005</v>
      </c>
      <c r="M606">
        <f t="shared" si="19"/>
        <v>0</v>
      </c>
    </row>
    <row r="607" spans="1:13" x14ac:dyDescent="0.2">
      <c r="A607" s="34" t="s">
        <v>1063</v>
      </c>
      <c r="B607" s="1" t="s">
        <v>1064</v>
      </c>
      <c r="C607" s="1" t="s">
        <v>288</v>
      </c>
      <c r="D607" s="13">
        <v>1</v>
      </c>
      <c r="E607" s="2">
        <v>88305.73</v>
      </c>
      <c r="F607" s="2">
        <v>0</v>
      </c>
      <c r="G607" s="2">
        <v>0</v>
      </c>
      <c r="H607" s="2">
        <v>73792.51999999999</v>
      </c>
      <c r="I607" s="2">
        <v>0</v>
      </c>
      <c r="J607" s="2">
        <v>162098.25</v>
      </c>
      <c r="K607">
        <v>50942.48</v>
      </c>
      <c r="L607" s="2">
        <f t="shared" si="18"/>
        <v>111155.76999999999</v>
      </c>
      <c r="M607">
        <f t="shared" si="19"/>
        <v>0</v>
      </c>
    </row>
    <row r="608" spans="1:13" hidden="1" x14ac:dyDescent="0.2">
      <c r="A608" s="34" t="s">
        <v>744</v>
      </c>
      <c r="B608" s="1" t="s">
        <v>745</v>
      </c>
      <c r="C608" s="1" t="s">
        <v>383</v>
      </c>
      <c r="D608" s="13">
        <v>5</v>
      </c>
      <c r="E608" s="2">
        <v>188854.14999999997</v>
      </c>
      <c r="F608" s="2">
        <v>0</v>
      </c>
      <c r="G608" s="2">
        <v>0</v>
      </c>
      <c r="H608" s="2">
        <v>0</v>
      </c>
      <c r="I608" s="2">
        <v>0</v>
      </c>
      <c r="J608" s="2">
        <v>188854.14999999997</v>
      </c>
      <c r="K608">
        <v>59096.79</v>
      </c>
      <c r="L608" s="2">
        <f t="shared" si="18"/>
        <v>129757.35999999996</v>
      </c>
      <c r="M608">
        <f t="shared" si="19"/>
        <v>0</v>
      </c>
    </row>
    <row r="609" spans="1:16" hidden="1" x14ac:dyDescent="0.2">
      <c r="A609" s="34"/>
      <c r="B609" s="1"/>
      <c r="C609" s="1"/>
      <c r="D609" s="14"/>
      <c r="E609" s="2"/>
      <c r="F609" s="2"/>
      <c r="G609" s="2"/>
      <c r="H609" s="2"/>
      <c r="I609" s="2"/>
      <c r="J609" s="2"/>
      <c r="L609" s="2"/>
    </row>
    <row r="610" spans="1:16" hidden="1" x14ac:dyDescent="0.2">
      <c r="A610" s="34"/>
      <c r="B610" s="1"/>
      <c r="C610" s="1"/>
      <c r="D610" s="14"/>
      <c r="E610" s="2"/>
      <c r="F610" s="2"/>
      <c r="G610" s="2"/>
      <c r="H610" s="2"/>
      <c r="I610" s="2"/>
      <c r="J610" s="3">
        <f>SUM(J2:J608)</f>
        <v>115645245.47999997</v>
      </c>
      <c r="K610" s="3">
        <f>SUM(K2:K608)</f>
        <v>73291258.720000058</v>
      </c>
      <c r="L610" s="2">
        <f>SUM(J610-K610)</f>
        <v>42353986.759999916</v>
      </c>
      <c r="M610">
        <f>SUM(M2:M608)</f>
        <v>273</v>
      </c>
    </row>
    <row r="611" spans="1:16" hidden="1" x14ac:dyDescent="0.2">
      <c r="A611" s="34"/>
      <c r="B611" s="1"/>
      <c r="C611" s="1"/>
      <c r="D611" s="13"/>
      <c r="E611" s="2"/>
      <c r="F611" s="2"/>
      <c r="G611" s="2"/>
      <c r="H611" s="2"/>
      <c r="I611" s="2"/>
      <c r="J611" s="2"/>
    </row>
    <row r="612" spans="1:16" hidden="1" x14ac:dyDescent="0.2">
      <c r="A612" s="34"/>
      <c r="B612" s="1"/>
      <c r="C612" s="1"/>
      <c r="D612" s="14"/>
      <c r="E612" s="2"/>
      <c r="F612" s="2"/>
      <c r="G612" s="2"/>
      <c r="H612" s="2"/>
      <c r="I612" s="2"/>
      <c r="J612" s="2"/>
    </row>
    <row r="613" spans="1:16" hidden="1" x14ac:dyDescent="0.2">
      <c r="A613" s="34"/>
      <c r="B613" s="1"/>
      <c r="C613" s="1"/>
      <c r="D613" s="14"/>
      <c r="E613" s="2"/>
      <c r="F613" s="2"/>
      <c r="G613" s="2"/>
      <c r="H613" s="2"/>
      <c r="I613" s="2"/>
      <c r="J613" s="2"/>
      <c r="P613">
        <f>SUM(68+64+56+41+22+3+16+2)</f>
        <v>272</v>
      </c>
    </row>
    <row r="614" spans="1:16" hidden="1" x14ac:dyDescent="0.2">
      <c r="A614" s="34"/>
      <c r="B614" s="1"/>
      <c r="C614" s="1"/>
      <c r="D614" s="14"/>
      <c r="E614" s="2"/>
      <c r="F614" s="2"/>
      <c r="G614" s="2"/>
      <c r="H614" s="2"/>
      <c r="I614" s="2"/>
      <c r="J614" s="2"/>
      <c r="K614" s="15">
        <f>SUM(J610/K610)</f>
        <v>1.5778859239108982</v>
      </c>
    </row>
  </sheetData>
  <autoFilter ref="A1:P614" xr:uid="{B2898C84-D39C-0C42-94B4-06A2B7CA82D9}">
    <filterColumn colId="3">
      <filters>
        <filter val="1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2C28-4BB0-424C-B15D-33AC70DC8C54}">
  <dimension ref="A1:L54"/>
  <sheetViews>
    <sheetView workbookViewId="0">
      <pane ySplit="1" topLeftCell="A44" activePane="bottomLeft" state="frozen"/>
      <selection pane="bottomLeft" activeCell="N68" sqref="N68"/>
    </sheetView>
  </sheetViews>
  <sheetFormatPr baseColWidth="10" defaultRowHeight="16" x14ac:dyDescent="0.2"/>
  <cols>
    <col min="4" max="4" width="12.83203125" customWidth="1"/>
    <col min="9" max="9" width="13.6640625" bestFit="1" customWidth="1"/>
    <col min="10" max="11" width="12.83203125" customWidth="1"/>
  </cols>
  <sheetData>
    <row r="1" spans="1:12" ht="112" x14ac:dyDescent="0.2">
      <c r="A1" s="18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7" t="s">
        <v>1359</v>
      </c>
      <c r="K1" s="26" t="s">
        <v>1360</v>
      </c>
      <c r="L1" s="20"/>
    </row>
    <row r="2" spans="1:12" x14ac:dyDescent="0.2">
      <c r="A2" s="22" t="s">
        <v>24</v>
      </c>
      <c r="B2" s="23" t="s">
        <v>25</v>
      </c>
      <c r="C2" s="23" t="s">
        <v>26</v>
      </c>
      <c r="D2" s="24">
        <v>350943.40000000008</v>
      </c>
      <c r="E2" s="24">
        <v>0</v>
      </c>
      <c r="F2" s="24">
        <v>0</v>
      </c>
      <c r="G2" s="24">
        <v>0</v>
      </c>
      <c r="H2" s="24">
        <v>0</v>
      </c>
      <c r="I2" s="25">
        <v>350943.40000000008</v>
      </c>
      <c r="J2" s="28">
        <v>78860</v>
      </c>
      <c r="K2" s="29">
        <f>SUM(I2-J2)</f>
        <v>272083.40000000008</v>
      </c>
    </row>
    <row r="3" spans="1:12" x14ac:dyDescent="0.2">
      <c r="A3" s="7" t="s">
        <v>64</v>
      </c>
      <c r="B3" s="6" t="s">
        <v>65</v>
      </c>
      <c r="C3" s="6" t="s">
        <v>63</v>
      </c>
      <c r="D3" s="4">
        <v>0</v>
      </c>
      <c r="E3" s="4">
        <v>295138.77</v>
      </c>
      <c r="F3" s="4">
        <v>0</v>
      </c>
      <c r="G3" s="4">
        <v>112369.43</v>
      </c>
      <c r="H3" s="4">
        <v>2178.21</v>
      </c>
      <c r="I3" s="5">
        <v>409686.41000000003</v>
      </c>
      <c r="J3" s="30">
        <v>155820</v>
      </c>
      <c r="K3" s="29">
        <f t="shared" ref="K3:K51" si="0">SUM(I3-J3)</f>
        <v>253866.41000000003</v>
      </c>
    </row>
    <row r="4" spans="1:12" x14ac:dyDescent="0.2">
      <c r="A4" s="22" t="s">
        <v>68</v>
      </c>
      <c r="B4" s="23" t="s">
        <v>69</v>
      </c>
      <c r="C4" s="23" t="s">
        <v>23</v>
      </c>
      <c r="D4" s="24">
        <v>58393.130000000005</v>
      </c>
      <c r="E4" s="24">
        <v>0</v>
      </c>
      <c r="F4" s="24">
        <v>0</v>
      </c>
      <c r="G4" s="24">
        <v>0</v>
      </c>
      <c r="H4" s="24">
        <v>0</v>
      </c>
      <c r="I4" s="25">
        <v>58393.130000000005</v>
      </c>
      <c r="J4" s="28">
        <v>30744</v>
      </c>
      <c r="K4" s="29">
        <f t="shared" si="0"/>
        <v>27649.130000000005</v>
      </c>
    </row>
    <row r="5" spans="1:12" x14ac:dyDescent="0.2">
      <c r="A5" s="7" t="s">
        <v>70</v>
      </c>
      <c r="B5" s="6" t="s">
        <v>71</v>
      </c>
      <c r="C5" s="6" t="s">
        <v>72</v>
      </c>
      <c r="D5" s="4">
        <v>154409.56</v>
      </c>
      <c r="E5" s="4">
        <v>0</v>
      </c>
      <c r="F5" s="4">
        <v>0</v>
      </c>
      <c r="G5" s="4">
        <v>0</v>
      </c>
      <c r="H5" s="4">
        <v>0</v>
      </c>
      <c r="I5" s="5">
        <v>154409.56</v>
      </c>
      <c r="J5" s="30">
        <v>49192</v>
      </c>
      <c r="K5" s="29">
        <f t="shared" si="0"/>
        <v>105217.56</v>
      </c>
    </row>
    <row r="6" spans="1:12" x14ac:dyDescent="0.2">
      <c r="A6" s="22" t="s">
        <v>1264</v>
      </c>
      <c r="B6" s="23" t="s">
        <v>1265</v>
      </c>
      <c r="C6" s="23" t="s">
        <v>369</v>
      </c>
      <c r="D6" s="24">
        <v>210993.8</v>
      </c>
      <c r="E6" s="24">
        <v>0</v>
      </c>
      <c r="F6" s="24">
        <v>0</v>
      </c>
      <c r="G6" s="24">
        <v>79923.839999999997</v>
      </c>
      <c r="H6" s="24">
        <v>0</v>
      </c>
      <c r="I6" s="25">
        <v>290917.64</v>
      </c>
      <c r="J6" s="28">
        <v>117100</v>
      </c>
      <c r="K6" s="29">
        <f t="shared" si="0"/>
        <v>173817.64</v>
      </c>
    </row>
    <row r="7" spans="1:12" x14ac:dyDescent="0.2">
      <c r="A7" s="7" t="s">
        <v>1266</v>
      </c>
      <c r="B7" s="6" t="s">
        <v>1267</v>
      </c>
      <c r="C7" s="6" t="s">
        <v>383</v>
      </c>
      <c r="D7" s="4">
        <v>131598.32999999999</v>
      </c>
      <c r="E7" s="4">
        <v>0</v>
      </c>
      <c r="F7" s="4">
        <v>0</v>
      </c>
      <c r="G7" s="4">
        <v>0</v>
      </c>
      <c r="H7" s="4">
        <v>0</v>
      </c>
      <c r="I7" s="5">
        <v>131598.32999999999</v>
      </c>
      <c r="J7" s="30">
        <v>54142</v>
      </c>
      <c r="K7" s="29">
        <f t="shared" si="0"/>
        <v>77456.329999999987</v>
      </c>
    </row>
    <row r="8" spans="1:12" x14ac:dyDescent="0.2">
      <c r="A8" s="22" t="s">
        <v>1268</v>
      </c>
      <c r="B8" s="23" t="s">
        <v>1269</v>
      </c>
      <c r="C8" s="23" t="s">
        <v>262</v>
      </c>
      <c r="D8" s="24">
        <v>87564.01999999999</v>
      </c>
      <c r="E8" s="24">
        <v>0</v>
      </c>
      <c r="F8" s="24">
        <v>0</v>
      </c>
      <c r="G8" s="24">
        <v>0</v>
      </c>
      <c r="H8" s="24">
        <v>0</v>
      </c>
      <c r="I8" s="25">
        <v>87564.01999999999</v>
      </c>
      <c r="J8" s="28">
        <v>0</v>
      </c>
      <c r="K8" s="29">
        <f t="shared" si="0"/>
        <v>87564.01999999999</v>
      </c>
    </row>
    <row r="9" spans="1:12" x14ac:dyDescent="0.2">
      <c r="A9" s="7" t="s">
        <v>1270</v>
      </c>
      <c r="B9" s="6" t="s">
        <v>1271</v>
      </c>
      <c r="C9" s="6" t="s">
        <v>93</v>
      </c>
      <c r="D9" s="4">
        <v>97.5</v>
      </c>
      <c r="E9" s="4">
        <v>0</v>
      </c>
      <c r="F9" s="4">
        <v>0</v>
      </c>
      <c r="G9" s="4">
        <v>0</v>
      </c>
      <c r="H9" s="4">
        <v>0</v>
      </c>
      <c r="I9" s="5">
        <v>97.5</v>
      </c>
      <c r="J9" s="30">
        <v>0</v>
      </c>
      <c r="K9" s="29">
        <f t="shared" si="0"/>
        <v>97.5</v>
      </c>
    </row>
    <row r="10" spans="1:12" x14ac:dyDescent="0.2">
      <c r="A10" s="22" t="s">
        <v>1272</v>
      </c>
      <c r="B10" s="23" t="s">
        <v>1273</v>
      </c>
      <c r="C10" s="23" t="s">
        <v>103</v>
      </c>
      <c r="D10" s="24">
        <v>0</v>
      </c>
      <c r="E10" s="24">
        <v>152853.32</v>
      </c>
      <c r="F10" s="24">
        <v>0</v>
      </c>
      <c r="G10" s="24">
        <v>112519.88</v>
      </c>
      <c r="H10" s="24">
        <v>0</v>
      </c>
      <c r="I10" s="25">
        <v>265373.2</v>
      </c>
      <c r="J10" s="28">
        <v>116787</v>
      </c>
      <c r="K10" s="29">
        <f t="shared" si="0"/>
        <v>148586.20000000001</v>
      </c>
    </row>
    <row r="11" spans="1:12" x14ac:dyDescent="0.2">
      <c r="A11" s="7" t="s">
        <v>1274</v>
      </c>
      <c r="B11" s="6" t="s">
        <v>1275</v>
      </c>
      <c r="C11" s="6" t="s">
        <v>43</v>
      </c>
      <c r="D11" s="4">
        <v>56938.83</v>
      </c>
      <c r="E11" s="4">
        <v>0</v>
      </c>
      <c r="F11" s="4">
        <v>0</v>
      </c>
      <c r="G11" s="4">
        <v>0</v>
      </c>
      <c r="H11" s="4">
        <v>0</v>
      </c>
      <c r="I11" s="5">
        <v>56938.83</v>
      </c>
      <c r="J11" s="30">
        <v>25721</v>
      </c>
      <c r="K11" s="29">
        <f t="shared" si="0"/>
        <v>31217.83</v>
      </c>
    </row>
    <row r="12" spans="1:12" x14ac:dyDescent="0.2">
      <c r="A12" s="22" t="s">
        <v>1276</v>
      </c>
      <c r="B12" s="23" t="s">
        <v>1277</v>
      </c>
      <c r="C12" s="23" t="s">
        <v>267</v>
      </c>
      <c r="D12" s="24">
        <v>55406.04</v>
      </c>
      <c r="E12" s="24">
        <v>0</v>
      </c>
      <c r="F12" s="24">
        <v>0</v>
      </c>
      <c r="G12" s="24">
        <v>304458.12</v>
      </c>
      <c r="H12" s="24">
        <v>0</v>
      </c>
      <c r="I12" s="25">
        <v>359864.16</v>
      </c>
      <c r="J12" s="28">
        <v>147381</v>
      </c>
      <c r="K12" s="29">
        <f t="shared" si="0"/>
        <v>212483.15999999997</v>
      </c>
    </row>
    <row r="13" spans="1:12" x14ac:dyDescent="0.2">
      <c r="A13" s="7" t="s">
        <v>1278</v>
      </c>
      <c r="B13" s="6" t="s">
        <v>1279</v>
      </c>
      <c r="C13" s="6" t="s">
        <v>141</v>
      </c>
      <c r="D13" s="4">
        <v>0</v>
      </c>
      <c r="E13" s="4">
        <v>0</v>
      </c>
      <c r="F13" s="4">
        <v>0</v>
      </c>
      <c r="G13" s="4">
        <v>112386.08</v>
      </c>
      <c r="H13" s="4">
        <v>0</v>
      </c>
      <c r="I13" s="5">
        <v>112386.08</v>
      </c>
      <c r="J13" s="30">
        <v>141577</v>
      </c>
      <c r="K13" s="29">
        <f t="shared" si="0"/>
        <v>-29190.92</v>
      </c>
    </row>
    <row r="14" spans="1:12" x14ac:dyDescent="0.2">
      <c r="A14" s="22" t="s">
        <v>1280</v>
      </c>
      <c r="B14" s="23" t="s">
        <v>1281</v>
      </c>
      <c r="C14" s="23" t="s">
        <v>46</v>
      </c>
      <c r="D14" s="24">
        <v>1129840.6000000001</v>
      </c>
      <c r="E14" s="24">
        <v>0</v>
      </c>
      <c r="F14" s="24">
        <v>0</v>
      </c>
      <c r="G14" s="24">
        <v>174598.85999999996</v>
      </c>
      <c r="H14" s="24">
        <v>0</v>
      </c>
      <c r="I14" s="25">
        <v>1304439.46</v>
      </c>
      <c r="J14" s="28">
        <v>579451</v>
      </c>
      <c r="K14" s="29">
        <f t="shared" si="0"/>
        <v>724988.46</v>
      </c>
    </row>
    <row r="15" spans="1:12" x14ac:dyDescent="0.2">
      <c r="A15" s="7" t="s">
        <v>1282</v>
      </c>
      <c r="B15" s="6" t="s">
        <v>1283</v>
      </c>
      <c r="C15" s="6" t="s">
        <v>98</v>
      </c>
      <c r="D15" s="4">
        <v>357437.62</v>
      </c>
      <c r="E15" s="4">
        <v>0</v>
      </c>
      <c r="F15" s="4">
        <v>0</v>
      </c>
      <c r="G15" s="4">
        <v>577060.77999999991</v>
      </c>
      <c r="H15" s="4">
        <v>0</v>
      </c>
      <c r="I15" s="5">
        <v>934498.39999999991</v>
      </c>
      <c r="J15" s="30">
        <v>497367</v>
      </c>
      <c r="K15" s="29">
        <f t="shared" si="0"/>
        <v>437131.39999999991</v>
      </c>
    </row>
    <row r="16" spans="1:12" x14ac:dyDescent="0.2">
      <c r="A16" s="22" t="s">
        <v>1284</v>
      </c>
      <c r="B16" s="23" t="s">
        <v>1285</v>
      </c>
      <c r="C16" s="23" t="s">
        <v>34</v>
      </c>
      <c r="D16" s="24">
        <v>13487.989999999998</v>
      </c>
      <c r="E16" s="24">
        <v>0</v>
      </c>
      <c r="F16" s="24">
        <v>0</v>
      </c>
      <c r="G16" s="24">
        <v>185057.21000000002</v>
      </c>
      <c r="H16" s="24">
        <v>0</v>
      </c>
      <c r="I16" s="25">
        <v>198545.2</v>
      </c>
      <c r="J16" s="28">
        <v>66942</v>
      </c>
      <c r="K16" s="29">
        <f t="shared" si="0"/>
        <v>131603.20000000001</v>
      </c>
    </row>
    <row r="17" spans="1:11" x14ac:dyDescent="0.2">
      <c r="A17" s="7" t="s">
        <v>1286</v>
      </c>
      <c r="B17" s="6" t="s">
        <v>1287</v>
      </c>
      <c r="C17" s="6" t="s">
        <v>131</v>
      </c>
      <c r="D17" s="4">
        <v>0</v>
      </c>
      <c r="E17" s="4">
        <v>0</v>
      </c>
      <c r="F17" s="4">
        <v>0</v>
      </c>
      <c r="G17" s="4">
        <v>38908.15</v>
      </c>
      <c r="H17" s="4">
        <v>0</v>
      </c>
      <c r="I17" s="5">
        <v>38908.15</v>
      </c>
      <c r="J17" s="30">
        <v>0</v>
      </c>
      <c r="K17" s="29">
        <f t="shared" si="0"/>
        <v>38908.15</v>
      </c>
    </row>
    <row r="18" spans="1:11" x14ac:dyDescent="0.2">
      <c r="A18" s="22" t="s">
        <v>1288</v>
      </c>
      <c r="B18" s="23" t="s">
        <v>1289</v>
      </c>
      <c r="C18" s="23" t="s">
        <v>106</v>
      </c>
      <c r="D18" s="24">
        <v>0</v>
      </c>
      <c r="E18" s="24">
        <v>0</v>
      </c>
      <c r="F18" s="24">
        <v>0</v>
      </c>
      <c r="G18" s="24">
        <v>6727.6799999999994</v>
      </c>
      <c r="H18" s="24">
        <v>0</v>
      </c>
      <c r="I18" s="25">
        <v>6727.6799999999994</v>
      </c>
      <c r="J18" s="30">
        <v>0</v>
      </c>
      <c r="K18" s="29">
        <f t="shared" si="0"/>
        <v>6727.6799999999994</v>
      </c>
    </row>
    <row r="19" spans="1:11" x14ac:dyDescent="0.2">
      <c r="A19" s="7" t="s">
        <v>1290</v>
      </c>
      <c r="B19" s="6" t="s">
        <v>1291</v>
      </c>
      <c r="C19" s="6" t="s">
        <v>256</v>
      </c>
      <c r="D19" s="4">
        <v>437327.91000000003</v>
      </c>
      <c r="E19" s="4">
        <v>0</v>
      </c>
      <c r="F19" s="4">
        <v>0</v>
      </c>
      <c r="G19" s="4">
        <v>0</v>
      </c>
      <c r="H19" s="4">
        <v>0</v>
      </c>
      <c r="I19" s="5">
        <v>437327.91000000003</v>
      </c>
      <c r="J19" s="30">
        <v>118038</v>
      </c>
      <c r="K19" s="29">
        <f t="shared" si="0"/>
        <v>319289.91000000003</v>
      </c>
    </row>
    <row r="20" spans="1:11" x14ac:dyDescent="0.2">
      <c r="A20" s="22" t="s">
        <v>1292</v>
      </c>
      <c r="B20" s="23" t="s">
        <v>1293</v>
      </c>
      <c r="C20" s="23" t="s">
        <v>52</v>
      </c>
      <c r="D20" s="24">
        <v>91043.420000000013</v>
      </c>
      <c r="E20" s="24">
        <v>0</v>
      </c>
      <c r="F20" s="24">
        <v>0</v>
      </c>
      <c r="G20" s="24">
        <v>0</v>
      </c>
      <c r="H20" s="24">
        <v>0</v>
      </c>
      <c r="I20" s="25">
        <v>91043.420000000013</v>
      </c>
      <c r="J20" s="30">
        <v>39659</v>
      </c>
      <c r="K20" s="29">
        <f t="shared" si="0"/>
        <v>51384.420000000013</v>
      </c>
    </row>
    <row r="21" spans="1:11" x14ac:dyDescent="0.2">
      <c r="A21" s="7" t="s">
        <v>1294</v>
      </c>
      <c r="B21" s="6" t="s">
        <v>1295</v>
      </c>
      <c r="C21" s="6" t="s">
        <v>197</v>
      </c>
      <c r="D21" s="4">
        <v>45724.3</v>
      </c>
      <c r="E21" s="4">
        <v>0</v>
      </c>
      <c r="F21" s="4">
        <v>0</v>
      </c>
      <c r="G21" s="4">
        <v>0</v>
      </c>
      <c r="H21" s="4">
        <v>0</v>
      </c>
      <c r="I21" s="5">
        <v>45724.3</v>
      </c>
      <c r="J21" s="32">
        <v>79318</v>
      </c>
      <c r="K21" s="29">
        <f t="shared" si="0"/>
        <v>-33593.699999999997</v>
      </c>
    </row>
    <row r="22" spans="1:11" x14ac:dyDescent="0.2">
      <c r="A22" s="22" t="s">
        <v>1296</v>
      </c>
      <c r="B22" s="23" t="s">
        <v>1297</v>
      </c>
      <c r="C22" s="23" t="s">
        <v>235</v>
      </c>
      <c r="D22" s="24">
        <v>79040.84</v>
      </c>
      <c r="E22" s="24">
        <v>0</v>
      </c>
      <c r="F22" s="24">
        <v>0</v>
      </c>
      <c r="G22" s="24">
        <v>0</v>
      </c>
      <c r="H22" s="24">
        <v>0</v>
      </c>
      <c r="I22" s="25">
        <v>79040.84</v>
      </c>
      <c r="J22" s="32">
        <v>29336</v>
      </c>
      <c r="K22" s="29">
        <f t="shared" si="0"/>
        <v>49704.84</v>
      </c>
    </row>
    <row r="23" spans="1:11" x14ac:dyDescent="0.2">
      <c r="A23" s="22" t="s">
        <v>1351</v>
      </c>
      <c r="B23" s="23" t="s">
        <v>1350</v>
      </c>
      <c r="C23" s="23" t="s">
        <v>588</v>
      </c>
      <c r="D23" s="24"/>
      <c r="E23" s="24"/>
      <c r="F23" s="24"/>
      <c r="G23" s="24"/>
      <c r="H23" s="24"/>
      <c r="I23" s="25"/>
      <c r="J23" s="32">
        <v>35203</v>
      </c>
      <c r="K23" s="29">
        <f t="shared" si="0"/>
        <v>-35203</v>
      </c>
    </row>
    <row r="24" spans="1:11" x14ac:dyDescent="0.2">
      <c r="A24" s="7" t="s">
        <v>1298</v>
      </c>
      <c r="B24" s="6" t="s">
        <v>1299</v>
      </c>
      <c r="C24" s="6" t="s">
        <v>248</v>
      </c>
      <c r="D24" s="4">
        <v>0</v>
      </c>
      <c r="E24" s="4">
        <v>0</v>
      </c>
      <c r="F24" s="4">
        <v>0</v>
      </c>
      <c r="G24" s="4">
        <v>0</v>
      </c>
      <c r="H24" s="4">
        <v>38.94</v>
      </c>
      <c r="I24" s="5">
        <v>38.94</v>
      </c>
      <c r="J24" s="32">
        <v>32151</v>
      </c>
      <c r="K24" s="29">
        <f t="shared" si="0"/>
        <v>-32112.06</v>
      </c>
    </row>
    <row r="25" spans="1:11" x14ac:dyDescent="0.2">
      <c r="A25" s="7" t="s">
        <v>1352</v>
      </c>
      <c r="B25" s="6" t="s">
        <v>1353</v>
      </c>
      <c r="C25" s="6" t="s">
        <v>1354</v>
      </c>
      <c r="D25" s="4"/>
      <c r="E25" s="4"/>
      <c r="F25" s="4"/>
      <c r="G25" s="4"/>
      <c r="H25" s="4"/>
      <c r="I25" s="5"/>
      <c r="J25" s="32">
        <v>158636</v>
      </c>
      <c r="K25" s="29">
        <f t="shared" si="0"/>
        <v>-158636</v>
      </c>
    </row>
    <row r="26" spans="1:11" x14ac:dyDescent="0.2">
      <c r="A26" s="7" t="s">
        <v>1356</v>
      </c>
      <c r="B26" s="6" t="s">
        <v>1355</v>
      </c>
      <c r="C26" s="6" t="s">
        <v>37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32">
        <v>79318</v>
      </c>
      <c r="K26" s="29">
        <f t="shared" si="0"/>
        <v>-79318</v>
      </c>
    </row>
    <row r="27" spans="1:11" x14ac:dyDescent="0.2">
      <c r="A27" s="22" t="s">
        <v>1300</v>
      </c>
      <c r="B27" s="23" t="s">
        <v>1301</v>
      </c>
      <c r="C27" s="23" t="s">
        <v>708</v>
      </c>
      <c r="D27" s="24">
        <v>122630</v>
      </c>
      <c r="E27" s="24">
        <v>0</v>
      </c>
      <c r="F27" s="24">
        <v>0</v>
      </c>
      <c r="G27" s="24">
        <v>0</v>
      </c>
      <c r="H27" s="24">
        <v>0</v>
      </c>
      <c r="I27" s="25">
        <v>122630</v>
      </c>
      <c r="J27" s="32">
        <v>105057</v>
      </c>
      <c r="K27" s="29">
        <f t="shared" si="0"/>
        <v>17573</v>
      </c>
    </row>
    <row r="28" spans="1:11" x14ac:dyDescent="0.2">
      <c r="A28" s="7" t="s">
        <v>1302</v>
      </c>
      <c r="B28" s="6" t="s">
        <v>1303</v>
      </c>
      <c r="C28" s="6" t="s">
        <v>78</v>
      </c>
      <c r="D28" s="4">
        <v>267669.11</v>
      </c>
      <c r="E28" s="4">
        <v>0</v>
      </c>
      <c r="F28" s="4">
        <v>0</v>
      </c>
      <c r="G28" s="4">
        <v>0</v>
      </c>
      <c r="H28" s="4">
        <v>0</v>
      </c>
      <c r="I28" s="5">
        <v>267669.11</v>
      </c>
      <c r="J28" s="32">
        <v>236077</v>
      </c>
      <c r="K28" s="29">
        <f t="shared" si="0"/>
        <v>31592.109999999986</v>
      </c>
    </row>
    <row r="29" spans="1:11" x14ac:dyDescent="0.2">
      <c r="A29" s="22" t="s">
        <v>1304</v>
      </c>
      <c r="B29" s="23" t="s">
        <v>1305</v>
      </c>
      <c r="C29" s="23" t="s">
        <v>147</v>
      </c>
      <c r="D29" s="24">
        <v>97185.11</v>
      </c>
      <c r="E29" s="24">
        <v>0</v>
      </c>
      <c r="F29" s="24">
        <v>0</v>
      </c>
      <c r="G29" s="24">
        <v>209335.39</v>
      </c>
      <c r="H29" s="24">
        <v>0</v>
      </c>
      <c r="I29" s="25">
        <v>306520.5</v>
      </c>
      <c r="J29" s="32">
        <v>119568</v>
      </c>
      <c r="K29" s="29">
        <f t="shared" si="0"/>
        <v>186952.5</v>
      </c>
    </row>
    <row r="30" spans="1:11" x14ac:dyDescent="0.2">
      <c r="A30" s="7" t="s">
        <v>1306</v>
      </c>
      <c r="B30" s="6" t="s">
        <v>1307</v>
      </c>
      <c r="C30" s="6" t="s">
        <v>232</v>
      </c>
      <c r="D30" s="4">
        <v>1464.63</v>
      </c>
      <c r="E30" s="4">
        <v>0</v>
      </c>
      <c r="F30" s="4">
        <v>0</v>
      </c>
      <c r="G30" s="4">
        <v>0</v>
      </c>
      <c r="H30" s="4">
        <v>0</v>
      </c>
      <c r="I30" s="5">
        <v>1464.63</v>
      </c>
      <c r="J30" s="32">
        <v>154628</v>
      </c>
      <c r="K30" s="29">
        <f t="shared" si="0"/>
        <v>-153163.37</v>
      </c>
    </row>
    <row r="31" spans="1:11" x14ac:dyDescent="0.2">
      <c r="A31" s="22" t="s">
        <v>1308</v>
      </c>
      <c r="B31" s="23" t="s">
        <v>1309</v>
      </c>
      <c r="C31" s="23" t="s">
        <v>136</v>
      </c>
      <c r="D31" s="24">
        <v>444850.98</v>
      </c>
      <c r="E31" s="24">
        <v>0</v>
      </c>
      <c r="F31" s="24">
        <v>0</v>
      </c>
      <c r="G31" s="24">
        <v>44669.81</v>
      </c>
      <c r="H31" s="24">
        <v>0</v>
      </c>
      <c r="I31" s="25">
        <v>489520.79</v>
      </c>
      <c r="J31" s="32">
        <v>237671</v>
      </c>
      <c r="K31" s="29">
        <f t="shared" si="0"/>
        <v>251849.78999999998</v>
      </c>
    </row>
    <row r="32" spans="1:11" x14ac:dyDescent="0.2">
      <c r="A32" s="7" t="s">
        <v>1310</v>
      </c>
      <c r="B32" s="6" t="s">
        <v>1311</v>
      </c>
      <c r="C32" s="6" t="s">
        <v>270</v>
      </c>
      <c r="D32" s="4">
        <v>206527.48000000007</v>
      </c>
      <c r="E32" s="4">
        <v>0</v>
      </c>
      <c r="F32" s="4">
        <v>0</v>
      </c>
      <c r="G32" s="4">
        <v>369.75</v>
      </c>
      <c r="H32" s="4">
        <v>0</v>
      </c>
      <c r="I32" s="5">
        <v>206897.23000000007</v>
      </c>
      <c r="J32" s="32">
        <v>187254</v>
      </c>
      <c r="K32" s="29">
        <f t="shared" si="0"/>
        <v>19643.230000000069</v>
      </c>
    </row>
    <row r="33" spans="1:11" x14ac:dyDescent="0.2">
      <c r="A33" s="22" t="s">
        <v>1312</v>
      </c>
      <c r="B33" s="23" t="s">
        <v>1313</v>
      </c>
      <c r="C33" s="23" t="s">
        <v>115</v>
      </c>
      <c r="D33" s="24">
        <v>163081.02000000002</v>
      </c>
      <c r="E33" s="24">
        <v>0</v>
      </c>
      <c r="F33" s="24">
        <v>0</v>
      </c>
      <c r="G33" s="24">
        <v>120478.20000000001</v>
      </c>
      <c r="H33" s="24">
        <v>0</v>
      </c>
      <c r="I33" s="25">
        <v>283559.22000000003</v>
      </c>
      <c r="J33" s="32">
        <v>220965</v>
      </c>
      <c r="K33" s="29">
        <f t="shared" si="0"/>
        <v>62594.22000000003</v>
      </c>
    </row>
    <row r="34" spans="1:11" x14ac:dyDescent="0.2">
      <c r="A34" s="7" t="s">
        <v>1314</v>
      </c>
      <c r="B34" s="6" t="s">
        <v>1315</v>
      </c>
      <c r="C34" s="6" t="s">
        <v>184</v>
      </c>
      <c r="D34" s="4">
        <v>0</v>
      </c>
      <c r="E34" s="4">
        <v>0</v>
      </c>
      <c r="F34" s="4">
        <v>0</v>
      </c>
      <c r="G34" s="4">
        <v>227770.46999999997</v>
      </c>
      <c r="H34" s="4">
        <v>0</v>
      </c>
      <c r="I34" s="5">
        <v>227770.46999999997</v>
      </c>
      <c r="J34" s="32">
        <v>64322</v>
      </c>
      <c r="K34" s="29">
        <f t="shared" si="0"/>
        <v>163448.46999999997</v>
      </c>
    </row>
    <row r="35" spans="1:11" x14ac:dyDescent="0.2">
      <c r="A35" s="22" t="s">
        <v>1316</v>
      </c>
      <c r="B35" s="23" t="s">
        <v>1317</v>
      </c>
      <c r="C35" s="23" t="s">
        <v>364</v>
      </c>
      <c r="D35" s="24">
        <v>0</v>
      </c>
      <c r="E35" s="24">
        <v>0</v>
      </c>
      <c r="F35" s="24">
        <v>0</v>
      </c>
      <c r="G35" s="24">
        <v>322877.04000000004</v>
      </c>
      <c r="H35" s="24">
        <v>0</v>
      </c>
      <c r="I35" s="25">
        <v>322877.04000000004</v>
      </c>
      <c r="J35" s="32">
        <v>124739</v>
      </c>
      <c r="K35" s="29">
        <f t="shared" si="0"/>
        <v>198138.04000000004</v>
      </c>
    </row>
    <row r="36" spans="1:11" x14ac:dyDescent="0.2">
      <c r="A36" s="7" t="s">
        <v>801</v>
      </c>
      <c r="B36" s="6" t="s">
        <v>802</v>
      </c>
      <c r="C36" s="6" t="s">
        <v>172</v>
      </c>
      <c r="D36" s="4">
        <v>202447.5</v>
      </c>
      <c r="E36" s="4">
        <v>0</v>
      </c>
      <c r="F36" s="4">
        <v>0</v>
      </c>
      <c r="G36" s="4">
        <v>0</v>
      </c>
      <c r="H36" s="4">
        <v>0</v>
      </c>
      <c r="I36" s="5">
        <v>202447.5</v>
      </c>
      <c r="J36" s="32">
        <v>237659</v>
      </c>
      <c r="K36" s="29">
        <f t="shared" si="0"/>
        <v>-35211.5</v>
      </c>
    </row>
    <row r="37" spans="1:11" x14ac:dyDescent="0.2">
      <c r="A37" s="22" t="s">
        <v>1318</v>
      </c>
      <c r="B37" s="23" t="s">
        <v>1319</v>
      </c>
      <c r="C37" s="23" t="s">
        <v>677</v>
      </c>
      <c r="D37" s="24">
        <v>531764.98999999987</v>
      </c>
      <c r="E37" s="24">
        <v>0</v>
      </c>
      <c r="F37" s="24">
        <v>0</v>
      </c>
      <c r="G37" s="24">
        <v>0</v>
      </c>
      <c r="H37" s="24">
        <v>0</v>
      </c>
      <c r="I37" s="25">
        <v>531764.98999999987</v>
      </c>
      <c r="J37" s="32">
        <v>380442</v>
      </c>
      <c r="K37" s="29">
        <f t="shared" si="0"/>
        <v>151322.98999999987</v>
      </c>
    </row>
    <row r="38" spans="1:11" x14ac:dyDescent="0.2">
      <c r="A38" s="7" t="s">
        <v>1320</v>
      </c>
      <c r="B38" s="6" t="s">
        <v>1321</v>
      </c>
      <c r="C38" s="6" t="s">
        <v>57</v>
      </c>
      <c r="D38" s="4">
        <v>117987.63</v>
      </c>
      <c r="E38" s="4">
        <v>0</v>
      </c>
      <c r="F38" s="4">
        <v>0</v>
      </c>
      <c r="G38" s="4">
        <v>168646.47999999998</v>
      </c>
      <c r="H38" s="4">
        <v>0</v>
      </c>
      <c r="I38" s="5">
        <v>286634.11</v>
      </c>
      <c r="J38" s="32">
        <v>70871</v>
      </c>
      <c r="K38" s="29">
        <f t="shared" si="0"/>
        <v>215763.11</v>
      </c>
    </row>
    <row r="39" spans="1:11" x14ac:dyDescent="0.2">
      <c r="A39" s="22" t="s">
        <v>1322</v>
      </c>
      <c r="B39" s="23" t="s">
        <v>1323</v>
      </c>
      <c r="C39" s="23" t="s">
        <v>207</v>
      </c>
      <c r="D39" s="24">
        <v>142918.21</v>
      </c>
      <c r="E39" s="24">
        <v>0</v>
      </c>
      <c r="F39" s="24">
        <v>0</v>
      </c>
      <c r="G39" s="24">
        <v>0</v>
      </c>
      <c r="H39" s="24">
        <v>0</v>
      </c>
      <c r="I39" s="25">
        <v>142918.21</v>
      </c>
      <c r="J39" s="32">
        <v>70403</v>
      </c>
      <c r="K39" s="29">
        <f t="shared" si="0"/>
        <v>72515.209999999992</v>
      </c>
    </row>
    <row r="40" spans="1:11" x14ac:dyDescent="0.2">
      <c r="A40" s="7" t="s">
        <v>1324</v>
      </c>
      <c r="B40" s="6" t="s">
        <v>1325</v>
      </c>
      <c r="C40" s="6" t="s">
        <v>288</v>
      </c>
      <c r="D40" s="4">
        <v>11496.3</v>
      </c>
      <c r="E40" s="4">
        <v>0</v>
      </c>
      <c r="F40" s="4">
        <v>0</v>
      </c>
      <c r="G40" s="4">
        <v>0</v>
      </c>
      <c r="H40" s="4">
        <v>0</v>
      </c>
      <c r="I40" s="5">
        <v>11496.3</v>
      </c>
      <c r="J40" s="32">
        <v>0</v>
      </c>
      <c r="K40" s="29">
        <f t="shared" si="0"/>
        <v>11496.3</v>
      </c>
    </row>
    <row r="41" spans="1:11" x14ac:dyDescent="0.2">
      <c r="A41" s="22" t="s">
        <v>1326</v>
      </c>
      <c r="B41" s="23" t="s">
        <v>1327</v>
      </c>
      <c r="C41" s="23" t="s">
        <v>299</v>
      </c>
      <c r="D41" s="24">
        <v>43725.35</v>
      </c>
      <c r="E41" s="24">
        <v>0</v>
      </c>
      <c r="F41" s="24">
        <v>0</v>
      </c>
      <c r="G41" s="24">
        <v>-3660.3900000000003</v>
      </c>
      <c r="H41" s="24">
        <v>0</v>
      </c>
      <c r="I41" s="25">
        <v>40064.959999999999</v>
      </c>
      <c r="J41" s="32">
        <v>60267</v>
      </c>
      <c r="K41" s="29">
        <f t="shared" si="0"/>
        <v>-20202.04</v>
      </c>
    </row>
    <row r="42" spans="1:11" x14ac:dyDescent="0.2">
      <c r="A42" s="7" t="s">
        <v>1328</v>
      </c>
      <c r="B42" s="6" t="s">
        <v>1329</v>
      </c>
      <c r="C42" s="6" t="s">
        <v>17</v>
      </c>
      <c r="D42" s="4">
        <v>189623.45000000004</v>
      </c>
      <c r="E42" s="4">
        <v>0</v>
      </c>
      <c r="F42" s="4">
        <v>0</v>
      </c>
      <c r="G42" s="4">
        <v>100875.29000000001</v>
      </c>
      <c r="H42" s="4">
        <v>0</v>
      </c>
      <c r="I42" s="5">
        <v>290498.74000000005</v>
      </c>
      <c r="J42" s="32">
        <v>154628</v>
      </c>
      <c r="K42" s="29">
        <f t="shared" si="0"/>
        <v>135870.74000000005</v>
      </c>
    </row>
    <row r="43" spans="1:11" x14ac:dyDescent="0.2">
      <c r="A43" s="7" t="s">
        <v>1358</v>
      </c>
      <c r="B43" s="6" t="s">
        <v>1357</v>
      </c>
      <c r="C43" s="6" t="s">
        <v>158</v>
      </c>
      <c r="D43" s="4"/>
      <c r="E43" s="4"/>
      <c r="F43" s="4"/>
      <c r="G43" s="4"/>
      <c r="H43" s="4"/>
      <c r="I43" s="5"/>
      <c r="J43" s="32">
        <v>79318</v>
      </c>
      <c r="K43" s="29">
        <f t="shared" si="0"/>
        <v>-79318</v>
      </c>
    </row>
    <row r="44" spans="1:11" x14ac:dyDescent="0.2">
      <c r="A44" s="22" t="s">
        <v>1330</v>
      </c>
      <c r="B44" s="23" t="s">
        <v>1331</v>
      </c>
      <c r="C44" s="23" t="s">
        <v>150</v>
      </c>
      <c r="D44" s="24">
        <v>315819.25</v>
      </c>
      <c r="E44" s="24">
        <v>0</v>
      </c>
      <c r="F44" s="24">
        <v>0</v>
      </c>
      <c r="G44" s="24">
        <v>178921.58999999997</v>
      </c>
      <c r="H44" s="24">
        <v>0</v>
      </c>
      <c r="I44" s="25">
        <v>494740.83999999997</v>
      </c>
      <c r="J44" s="32">
        <v>188615</v>
      </c>
      <c r="K44" s="29">
        <f t="shared" si="0"/>
        <v>306125.83999999997</v>
      </c>
    </row>
    <row r="45" spans="1:11" x14ac:dyDescent="0.2">
      <c r="A45" s="7" t="s">
        <v>1332</v>
      </c>
      <c r="B45" s="6" t="s">
        <v>1333</v>
      </c>
      <c r="C45" s="6" t="s">
        <v>31</v>
      </c>
      <c r="D45" s="4">
        <v>5790.84</v>
      </c>
      <c r="E45" s="4">
        <v>0</v>
      </c>
      <c r="F45" s="4">
        <v>0</v>
      </c>
      <c r="G45" s="4">
        <v>344224.31000000006</v>
      </c>
      <c r="H45" s="4">
        <v>0</v>
      </c>
      <c r="I45" s="5">
        <v>350015.15000000008</v>
      </c>
      <c r="J45" s="32">
        <v>154214</v>
      </c>
      <c r="K45" s="29">
        <f t="shared" si="0"/>
        <v>195801.15000000008</v>
      </c>
    </row>
    <row r="46" spans="1:11" x14ac:dyDescent="0.2">
      <c r="A46" s="22" t="s">
        <v>1334</v>
      </c>
      <c r="B46" s="23" t="s">
        <v>1335</v>
      </c>
      <c r="C46" s="23" t="s">
        <v>20</v>
      </c>
      <c r="D46" s="24">
        <v>0</v>
      </c>
      <c r="E46" s="24">
        <v>0</v>
      </c>
      <c r="F46" s="24">
        <v>0</v>
      </c>
      <c r="G46" s="24">
        <v>0</v>
      </c>
      <c r="H46" s="24">
        <v>7500</v>
      </c>
      <c r="I46" s="25">
        <v>7500</v>
      </c>
      <c r="J46" s="32">
        <v>97046</v>
      </c>
      <c r="K46" s="29">
        <f t="shared" si="0"/>
        <v>-89546</v>
      </c>
    </row>
    <row r="47" spans="1:11" x14ac:dyDescent="0.2">
      <c r="A47" s="7" t="s">
        <v>1336</v>
      </c>
      <c r="B47" s="6" t="s">
        <v>1337</v>
      </c>
      <c r="C47" s="6" t="s">
        <v>253</v>
      </c>
      <c r="D47" s="4">
        <v>678593.54000000039</v>
      </c>
      <c r="E47" s="4">
        <v>0</v>
      </c>
      <c r="F47" s="4">
        <v>0</v>
      </c>
      <c r="G47" s="4">
        <v>0</v>
      </c>
      <c r="H47" s="4">
        <v>0</v>
      </c>
      <c r="I47" s="5">
        <v>678593.54000000039</v>
      </c>
      <c r="J47" s="32">
        <v>293812</v>
      </c>
      <c r="K47" s="29">
        <f t="shared" si="0"/>
        <v>384781.54000000039</v>
      </c>
    </row>
    <row r="48" spans="1:11" x14ac:dyDescent="0.2">
      <c r="A48" s="22" t="s">
        <v>1338</v>
      </c>
      <c r="B48" s="23" t="s">
        <v>1339</v>
      </c>
      <c r="C48" s="23" t="s">
        <v>155</v>
      </c>
      <c r="D48" s="24">
        <v>182953.11000000002</v>
      </c>
      <c r="E48" s="24">
        <v>0</v>
      </c>
      <c r="F48" s="24">
        <v>0</v>
      </c>
      <c r="G48" s="24">
        <v>0</v>
      </c>
      <c r="H48" s="24">
        <v>0</v>
      </c>
      <c r="I48" s="25">
        <v>182953.11000000002</v>
      </c>
      <c r="J48" s="32">
        <v>148313</v>
      </c>
      <c r="K48" s="29">
        <f t="shared" si="0"/>
        <v>34640.110000000015</v>
      </c>
    </row>
    <row r="49" spans="1:11" x14ac:dyDescent="0.2">
      <c r="A49" s="7" t="s">
        <v>1340</v>
      </c>
      <c r="B49" s="6" t="s">
        <v>1341</v>
      </c>
      <c r="C49" s="6" t="s">
        <v>225</v>
      </c>
      <c r="D49" s="4">
        <v>89440.5</v>
      </c>
      <c r="E49" s="4">
        <v>0</v>
      </c>
      <c r="F49" s="4">
        <v>0</v>
      </c>
      <c r="G49" s="4">
        <v>0</v>
      </c>
      <c r="H49" s="4">
        <v>0</v>
      </c>
      <c r="I49" s="5">
        <v>89440.5</v>
      </c>
      <c r="J49" s="32">
        <v>42928</v>
      </c>
      <c r="K49" s="29">
        <f t="shared" si="0"/>
        <v>46512.5</v>
      </c>
    </row>
    <row r="50" spans="1:11" x14ac:dyDescent="0.2">
      <c r="A50" s="22" t="s">
        <v>1342</v>
      </c>
      <c r="B50" s="23" t="s">
        <v>1343</v>
      </c>
      <c r="C50" s="23" t="s">
        <v>49</v>
      </c>
      <c r="D50" s="24">
        <v>209352.99</v>
      </c>
      <c r="E50" s="24">
        <v>0</v>
      </c>
      <c r="F50" s="24">
        <v>0</v>
      </c>
      <c r="G50" s="24">
        <v>0</v>
      </c>
      <c r="H50" s="24">
        <v>0</v>
      </c>
      <c r="I50" s="25">
        <v>209352.99</v>
      </c>
      <c r="J50" s="32">
        <v>96507</v>
      </c>
      <c r="K50" s="29">
        <f t="shared" si="0"/>
        <v>112845.98999999999</v>
      </c>
    </row>
    <row r="51" spans="1:11" x14ac:dyDescent="0.2">
      <c r="A51" s="11" t="s">
        <v>1344</v>
      </c>
      <c r="B51" s="9" t="s">
        <v>1345</v>
      </c>
      <c r="C51" s="9" t="s">
        <v>165</v>
      </c>
      <c r="D51" s="10">
        <v>25011.280000000002</v>
      </c>
      <c r="E51" s="10">
        <v>0</v>
      </c>
      <c r="F51" s="10">
        <v>0</v>
      </c>
      <c r="G51" s="10">
        <v>29829.45</v>
      </c>
      <c r="H51" s="10">
        <v>0</v>
      </c>
      <c r="I51" s="12">
        <v>54840.73</v>
      </c>
      <c r="J51" s="32">
        <v>32916</v>
      </c>
      <c r="K51" s="29">
        <f t="shared" si="0"/>
        <v>21924.730000000003</v>
      </c>
    </row>
    <row r="54" spans="1:11" x14ac:dyDescent="0.2">
      <c r="I54" s="2">
        <f>SUM(I2:I51)</f>
        <v>11216637.220000004</v>
      </c>
      <c r="J54" s="2">
        <f t="shared" ref="J54:K54" si="1">SUM(J2:J51)</f>
        <v>6190963</v>
      </c>
      <c r="K54" s="2">
        <f t="shared" si="1"/>
        <v>5025674.2200000007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4383-C598-224B-A2E1-09F05EEC4202}">
  <dimension ref="A1:I26"/>
  <sheetViews>
    <sheetView zoomScale="150" zoomScaleNormal="150" workbookViewId="0">
      <pane ySplit="1" topLeftCell="A2" activePane="bottomLeft" state="frozen"/>
      <selection pane="bottomLeft" activeCell="B5" sqref="B5"/>
    </sheetView>
  </sheetViews>
  <sheetFormatPr baseColWidth="10" defaultRowHeight="16" x14ac:dyDescent="0.2"/>
  <sheetData>
    <row r="1" spans="1:9" x14ac:dyDescent="0.2">
      <c r="A1" s="27" t="s">
        <v>1346</v>
      </c>
      <c r="B1" s="27" t="s">
        <v>1347</v>
      </c>
      <c r="C1" s="27" t="s">
        <v>1348</v>
      </c>
      <c r="D1" s="27" t="s">
        <v>1349</v>
      </c>
    </row>
    <row r="3" spans="1:9" x14ac:dyDescent="0.2">
      <c r="A3">
        <v>8553</v>
      </c>
      <c r="B3">
        <v>1283</v>
      </c>
      <c r="C3">
        <v>2458</v>
      </c>
      <c r="G3">
        <v>27591</v>
      </c>
      <c r="H3">
        <v>4139</v>
      </c>
      <c r="I3">
        <v>7929</v>
      </c>
    </row>
    <row r="4" spans="1:9" x14ac:dyDescent="0.2">
      <c r="A4">
        <v>3035</v>
      </c>
      <c r="B4">
        <v>455</v>
      </c>
      <c r="C4">
        <v>872</v>
      </c>
    </row>
    <row r="5" spans="1:9" x14ac:dyDescent="0.2">
      <c r="A5">
        <v>11312</v>
      </c>
      <c r="B5">
        <v>1697</v>
      </c>
      <c r="C5">
        <v>3251</v>
      </c>
    </row>
    <row r="13" spans="1:9" x14ac:dyDescent="0.2">
      <c r="A13" s="31"/>
      <c r="B13" s="31"/>
      <c r="C13" s="31"/>
    </row>
    <row r="14" spans="1:9" x14ac:dyDescent="0.2">
      <c r="A14" s="31"/>
      <c r="B14" s="31"/>
      <c r="C14" s="31"/>
    </row>
    <row r="15" spans="1:9" x14ac:dyDescent="0.2">
      <c r="A15" s="31"/>
      <c r="B15" s="31"/>
      <c r="C15" s="31"/>
    </row>
    <row r="16" spans="1:9" x14ac:dyDescent="0.2">
      <c r="A16" s="31"/>
      <c r="B16" s="31"/>
      <c r="C16" s="31"/>
    </row>
    <row r="17" spans="1:4" x14ac:dyDescent="0.2">
      <c r="A17" s="31"/>
      <c r="B17" s="31"/>
      <c r="C17" s="31"/>
    </row>
    <row r="18" spans="1:4" x14ac:dyDescent="0.2">
      <c r="A18" s="31"/>
      <c r="B18" s="31"/>
      <c r="C18" s="31"/>
    </row>
    <row r="19" spans="1:4" x14ac:dyDescent="0.2">
      <c r="A19" s="31"/>
      <c r="B19" s="31"/>
      <c r="C19" s="31"/>
    </row>
    <row r="20" spans="1:4" x14ac:dyDescent="0.2">
      <c r="A20" s="31"/>
      <c r="B20" s="31"/>
      <c r="C20" s="31"/>
    </row>
    <row r="21" spans="1:4" x14ac:dyDescent="0.2">
      <c r="A21" s="31"/>
      <c r="B21" s="31"/>
      <c r="C21" s="31"/>
    </row>
    <row r="26" spans="1:4" x14ac:dyDescent="0.2">
      <c r="A26">
        <f>SUM(A2:A25)</f>
        <v>22900</v>
      </c>
      <c r="B26">
        <f t="shared" ref="B26:C26" si="0">SUM(B2:B25)</f>
        <v>3435</v>
      </c>
      <c r="C26">
        <f t="shared" si="0"/>
        <v>6581</v>
      </c>
      <c r="D26">
        <f>SUM(A26:C26)</f>
        <v>32916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4CB1-FFD3-A94E-981C-6E7ABA01616B}">
  <dimension ref="A1:M128"/>
  <sheetViews>
    <sheetView workbookViewId="0">
      <pane ySplit="1" topLeftCell="A110" activePane="bottomLeft" state="frozen"/>
      <selection pane="bottomLeft" activeCell="H133" sqref="H133"/>
    </sheetView>
  </sheetViews>
  <sheetFormatPr baseColWidth="10" defaultRowHeight="16" x14ac:dyDescent="0.2"/>
  <cols>
    <col min="10" max="13" width="14.83203125" customWidth="1"/>
  </cols>
  <sheetData>
    <row r="1" spans="1:13" ht="112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</row>
    <row r="2" spans="1:13" x14ac:dyDescent="0.2">
      <c r="A2" s="1" t="s">
        <v>664</v>
      </c>
      <c r="B2" s="1" t="s">
        <v>665</v>
      </c>
      <c r="C2" s="1" t="s">
        <v>14</v>
      </c>
      <c r="D2" s="13">
        <v>1</v>
      </c>
      <c r="E2" s="2">
        <v>6287.6</v>
      </c>
      <c r="F2" s="2">
        <v>0</v>
      </c>
      <c r="G2" s="2">
        <v>0</v>
      </c>
      <c r="H2" s="2">
        <v>2452.23</v>
      </c>
      <c r="I2" s="2">
        <v>0</v>
      </c>
      <c r="J2" s="2">
        <v>8739.83</v>
      </c>
      <c r="K2">
        <v>51819.06</v>
      </c>
      <c r="L2" s="2">
        <v>-43079.229999999996</v>
      </c>
      <c r="M2">
        <v>1</v>
      </c>
    </row>
    <row r="3" spans="1:13" x14ac:dyDescent="0.2">
      <c r="A3" s="1" t="s">
        <v>116</v>
      </c>
      <c r="B3" s="1" t="s">
        <v>117</v>
      </c>
      <c r="C3" s="1" t="s">
        <v>118</v>
      </c>
      <c r="D3" s="13">
        <v>1</v>
      </c>
      <c r="E3" s="2">
        <v>114447.15999999999</v>
      </c>
      <c r="F3" s="2">
        <v>0</v>
      </c>
      <c r="G3" s="2">
        <v>0</v>
      </c>
      <c r="H3" s="2">
        <v>0</v>
      </c>
      <c r="I3" s="2">
        <v>0</v>
      </c>
      <c r="J3" s="2">
        <v>114447.15999999999</v>
      </c>
      <c r="K3">
        <v>97042.72</v>
      </c>
      <c r="L3" s="2">
        <v>17404.439999999988</v>
      </c>
      <c r="M3">
        <v>0</v>
      </c>
    </row>
    <row r="4" spans="1:13" x14ac:dyDescent="0.2">
      <c r="A4" s="1" t="s">
        <v>265</v>
      </c>
      <c r="B4" s="1" t="s">
        <v>266</v>
      </c>
      <c r="C4" s="1" t="s">
        <v>267</v>
      </c>
      <c r="D4" s="13">
        <v>1</v>
      </c>
      <c r="E4" s="2">
        <v>1942.7100000000003</v>
      </c>
      <c r="F4" s="2">
        <v>69279</v>
      </c>
      <c r="G4" s="2">
        <v>0</v>
      </c>
      <c r="H4" s="2">
        <v>0</v>
      </c>
      <c r="I4" s="2">
        <v>0</v>
      </c>
      <c r="J4" s="2">
        <v>71221.710000000006</v>
      </c>
      <c r="K4">
        <v>93603.92</v>
      </c>
      <c r="L4" s="2">
        <v>-22382.209999999992</v>
      </c>
      <c r="M4">
        <v>1</v>
      </c>
    </row>
    <row r="5" spans="1:13" x14ac:dyDescent="0.2">
      <c r="A5" s="1" t="s">
        <v>365</v>
      </c>
      <c r="B5" s="1" t="s">
        <v>366</v>
      </c>
      <c r="C5" s="1" t="s">
        <v>103</v>
      </c>
      <c r="D5" s="13">
        <v>1</v>
      </c>
      <c r="E5" s="2">
        <v>0</v>
      </c>
      <c r="F5" s="2">
        <v>250.95000000000002</v>
      </c>
      <c r="G5" s="2">
        <v>0</v>
      </c>
      <c r="H5" s="2">
        <v>0</v>
      </c>
      <c r="I5" s="2">
        <v>0</v>
      </c>
      <c r="J5" s="2">
        <v>250.95000000000002</v>
      </c>
      <c r="K5">
        <v>65120.56</v>
      </c>
      <c r="L5" s="2">
        <v>-64869.61</v>
      </c>
      <c r="M5">
        <v>1</v>
      </c>
    </row>
    <row r="6" spans="1:13" x14ac:dyDescent="0.2">
      <c r="A6" s="1" t="s">
        <v>377</v>
      </c>
      <c r="B6" s="1" t="s">
        <v>378</v>
      </c>
      <c r="C6" s="1" t="s">
        <v>288</v>
      </c>
      <c r="D6" s="13">
        <v>1</v>
      </c>
      <c r="E6" s="2">
        <v>0</v>
      </c>
      <c r="F6" s="2">
        <v>45729.170000000006</v>
      </c>
      <c r="G6" s="2">
        <v>0</v>
      </c>
      <c r="H6" s="2">
        <v>4006</v>
      </c>
      <c r="I6" s="2">
        <v>0</v>
      </c>
      <c r="J6" s="2">
        <v>49735.170000000006</v>
      </c>
      <c r="K6">
        <v>103250.28</v>
      </c>
      <c r="L6" s="2">
        <v>-53515.109999999993</v>
      </c>
      <c r="M6">
        <v>1</v>
      </c>
    </row>
    <row r="7" spans="1:13" x14ac:dyDescent="0.2">
      <c r="A7" s="1" t="s">
        <v>578</v>
      </c>
      <c r="B7" s="1" t="s">
        <v>579</v>
      </c>
      <c r="C7" s="1" t="s">
        <v>11</v>
      </c>
      <c r="D7" s="13">
        <v>1</v>
      </c>
      <c r="E7" s="2">
        <v>9118.11</v>
      </c>
      <c r="F7" s="2">
        <v>0</v>
      </c>
      <c r="G7" s="2">
        <v>0</v>
      </c>
      <c r="H7" s="2">
        <v>0</v>
      </c>
      <c r="I7" s="2">
        <v>0</v>
      </c>
      <c r="J7" s="2">
        <v>9118.11</v>
      </c>
      <c r="K7">
        <v>86731.17</v>
      </c>
      <c r="L7" s="2">
        <v>-77613.06</v>
      </c>
      <c r="M7">
        <v>1</v>
      </c>
    </row>
    <row r="8" spans="1:13" x14ac:dyDescent="0.2">
      <c r="A8" s="1" t="s">
        <v>635</v>
      </c>
      <c r="B8" s="1" t="s">
        <v>636</v>
      </c>
      <c r="C8" s="1" t="s">
        <v>637</v>
      </c>
      <c r="D8" s="13">
        <v>1</v>
      </c>
      <c r="E8" s="2">
        <v>176814.24</v>
      </c>
      <c r="F8" s="2">
        <v>8117.6</v>
      </c>
      <c r="G8" s="2">
        <v>0</v>
      </c>
      <c r="H8" s="2">
        <v>6457.78</v>
      </c>
      <c r="I8" s="2">
        <v>0</v>
      </c>
      <c r="J8" s="2">
        <v>191389.62</v>
      </c>
      <c r="K8">
        <v>180888.58</v>
      </c>
      <c r="L8" s="2">
        <v>10501.040000000008</v>
      </c>
      <c r="M8">
        <v>0</v>
      </c>
    </row>
    <row r="9" spans="1:13" x14ac:dyDescent="0.2">
      <c r="A9" s="1" t="s">
        <v>759</v>
      </c>
      <c r="B9" s="1" t="s">
        <v>760</v>
      </c>
      <c r="C9" s="1" t="s">
        <v>23</v>
      </c>
      <c r="D9" s="13">
        <v>1</v>
      </c>
      <c r="E9" s="2">
        <v>88216.01</v>
      </c>
      <c r="F9" s="2">
        <v>0</v>
      </c>
      <c r="G9" s="2">
        <v>0</v>
      </c>
      <c r="H9" s="2">
        <v>0</v>
      </c>
      <c r="I9" s="2">
        <v>0</v>
      </c>
      <c r="J9" s="2">
        <v>88216.01</v>
      </c>
      <c r="K9">
        <v>62544.5</v>
      </c>
      <c r="L9" s="2">
        <v>25671.509999999995</v>
      </c>
      <c r="M9">
        <v>0</v>
      </c>
    </row>
    <row r="10" spans="1:13" x14ac:dyDescent="0.2">
      <c r="A10" s="1" t="s">
        <v>771</v>
      </c>
      <c r="B10" s="1" t="s">
        <v>772</v>
      </c>
      <c r="C10" s="1" t="s">
        <v>324</v>
      </c>
      <c r="D10" s="13">
        <v>1</v>
      </c>
      <c r="E10" s="2">
        <v>92960.87</v>
      </c>
      <c r="F10" s="2">
        <v>0</v>
      </c>
      <c r="G10" s="2">
        <v>0</v>
      </c>
      <c r="H10" s="2">
        <v>0</v>
      </c>
      <c r="I10" s="2">
        <v>0</v>
      </c>
      <c r="J10" s="2">
        <v>92960.87</v>
      </c>
      <c r="K10">
        <v>86249.56</v>
      </c>
      <c r="L10" s="2">
        <v>6711.3099999999977</v>
      </c>
      <c r="M10">
        <v>0</v>
      </c>
    </row>
    <row r="11" spans="1:13" x14ac:dyDescent="0.2">
      <c r="A11" s="1" t="s">
        <v>1120</v>
      </c>
      <c r="B11" s="1" t="s">
        <v>1121</v>
      </c>
      <c r="C11" s="1" t="s">
        <v>72</v>
      </c>
      <c r="D11" s="13">
        <v>1</v>
      </c>
      <c r="E11" s="2">
        <v>0</v>
      </c>
      <c r="F11" s="2">
        <v>2164.59</v>
      </c>
      <c r="G11" s="2">
        <v>0</v>
      </c>
      <c r="H11" s="2">
        <v>7311.1600000000008</v>
      </c>
      <c r="I11" s="2">
        <v>0</v>
      </c>
      <c r="J11" s="2">
        <v>9475.75</v>
      </c>
      <c r="K11">
        <v>157639.03</v>
      </c>
      <c r="L11" s="2">
        <v>-148163.28</v>
      </c>
      <c r="M11">
        <v>1</v>
      </c>
    </row>
    <row r="12" spans="1:13" x14ac:dyDescent="0.2">
      <c r="A12" s="1" t="s">
        <v>1146</v>
      </c>
      <c r="B12" s="1" t="s">
        <v>1147</v>
      </c>
      <c r="C12" s="1" t="s">
        <v>552</v>
      </c>
      <c r="D12" s="13">
        <v>1</v>
      </c>
      <c r="E12" s="2">
        <v>6250.73</v>
      </c>
      <c r="F12" s="2">
        <v>0</v>
      </c>
      <c r="G12" s="2">
        <v>0</v>
      </c>
      <c r="H12" s="2">
        <v>14489.41</v>
      </c>
      <c r="I12" s="2">
        <v>0</v>
      </c>
      <c r="J12" s="2">
        <v>20740.14</v>
      </c>
      <c r="K12">
        <v>73780.2</v>
      </c>
      <c r="L12" s="2">
        <v>-53040.06</v>
      </c>
      <c r="M12">
        <v>1</v>
      </c>
    </row>
    <row r="13" spans="1:13" x14ac:dyDescent="0.2">
      <c r="A13" s="1" t="s">
        <v>88</v>
      </c>
      <c r="B13" s="1" t="s">
        <v>89</v>
      </c>
      <c r="C13" s="1" t="s">
        <v>90</v>
      </c>
      <c r="D13" s="13">
        <v>1</v>
      </c>
      <c r="E13" s="2">
        <v>119392.74000000002</v>
      </c>
      <c r="F13" s="2">
        <v>0</v>
      </c>
      <c r="G13" s="2">
        <v>0</v>
      </c>
      <c r="H13" s="2">
        <v>0</v>
      </c>
      <c r="I13" s="2">
        <v>0</v>
      </c>
      <c r="J13" s="2">
        <v>119392.74000000002</v>
      </c>
      <c r="K13">
        <v>63412.6</v>
      </c>
      <c r="L13" s="2">
        <v>55980.140000000021</v>
      </c>
      <c r="M13">
        <v>0</v>
      </c>
    </row>
    <row r="14" spans="1:13" x14ac:dyDescent="0.2">
      <c r="A14" s="1" t="s">
        <v>166</v>
      </c>
      <c r="B14" s="1" t="s">
        <v>167</v>
      </c>
      <c r="C14" s="1" t="s">
        <v>136</v>
      </c>
      <c r="D14" s="13">
        <v>1</v>
      </c>
      <c r="E14" s="2">
        <v>19626.37</v>
      </c>
      <c r="F14" s="2">
        <v>0</v>
      </c>
      <c r="G14" s="2">
        <v>0</v>
      </c>
      <c r="H14" s="2">
        <v>0</v>
      </c>
      <c r="I14" s="2">
        <v>0</v>
      </c>
      <c r="J14" s="2">
        <v>19626.37</v>
      </c>
      <c r="K14">
        <v>37610.89</v>
      </c>
      <c r="L14" s="2">
        <v>-17984.52</v>
      </c>
      <c r="M14">
        <v>1</v>
      </c>
    </row>
    <row r="15" spans="1:13" x14ac:dyDescent="0.2">
      <c r="A15" s="1" t="s">
        <v>505</v>
      </c>
      <c r="B15" s="1" t="s">
        <v>506</v>
      </c>
      <c r="C15" s="1" t="s">
        <v>304</v>
      </c>
      <c r="D15" s="13">
        <v>1</v>
      </c>
      <c r="E15" s="2">
        <v>191423.08000000005</v>
      </c>
      <c r="F15" s="2">
        <v>0</v>
      </c>
      <c r="G15" s="2">
        <v>0</v>
      </c>
      <c r="H15" s="2">
        <v>0</v>
      </c>
      <c r="I15" s="2">
        <v>0</v>
      </c>
      <c r="J15" s="2">
        <v>191423.08000000005</v>
      </c>
      <c r="K15">
        <v>81389.34</v>
      </c>
      <c r="L15" s="2">
        <v>110033.74000000005</v>
      </c>
      <c r="M15">
        <v>0</v>
      </c>
    </row>
    <row r="16" spans="1:13" x14ac:dyDescent="0.2">
      <c r="A16" s="1" t="s">
        <v>202</v>
      </c>
      <c r="B16" s="1" t="s">
        <v>203</v>
      </c>
      <c r="C16" s="1" t="s">
        <v>204</v>
      </c>
      <c r="D16" s="13">
        <v>1</v>
      </c>
      <c r="E16" s="2">
        <v>11994.11</v>
      </c>
      <c r="F16" s="2">
        <v>0</v>
      </c>
      <c r="G16" s="2">
        <v>0</v>
      </c>
      <c r="H16" s="2">
        <v>0</v>
      </c>
      <c r="I16" s="2">
        <v>0</v>
      </c>
      <c r="J16" s="2">
        <v>11994.11</v>
      </c>
      <c r="K16">
        <v>51285.29</v>
      </c>
      <c r="L16" s="2">
        <v>-39291.18</v>
      </c>
      <c r="M16">
        <v>1</v>
      </c>
    </row>
    <row r="17" spans="1:13" x14ac:dyDescent="0.2">
      <c r="A17" s="1" t="s">
        <v>220</v>
      </c>
      <c r="B17" s="1" t="s">
        <v>221</v>
      </c>
      <c r="C17" s="1" t="s">
        <v>222</v>
      </c>
      <c r="D17" s="13">
        <v>1</v>
      </c>
      <c r="E17" s="2">
        <v>13838.7</v>
      </c>
      <c r="F17" s="2">
        <v>0</v>
      </c>
      <c r="G17" s="2">
        <v>0</v>
      </c>
      <c r="H17" s="2">
        <v>0</v>
      </c>
      <c r="I17" s="2">
        <v>0</v>
      </c>
      <c r="J17" s="2">
        <v>13838.7</v>
      </c>
      <c r="K17">
        <v>49654.58</v>
      </c>
      <c r="L17" s="2">
        <v>-35815.880000000005</v>
      </c>
      <c r="M17">
        <v>1</v>
      </c>
    </row>
    <row r="18" spans="1:13" x14ac:dyDescent="0.2">
      <c r="A18" s="1" t="s">
        <v>226</v>
      </c>
      <c r="B18" s="1" t="s">
        <v>227</v>
      </c>
      <c r="C18" s="1" t="s">
        <v>185</v>
      </c>
      <c r="D18" s="13">
        <v>1</v>
      </c>
      <c r="E18" s="2">
        <v>121164.15000000001</v>
      </c>
      <c r="F18" s="2">
        <v>0</v>
      </c>
      <c r="G18" s="2">
        <v>0</v>
      </c>
      <c r="H18" s="2">
        <v>77876.039999999979</v>
      </c>
      <c r="I18" s="2">
        <v>0</v>
      </c>
      <c r="J18" s="2">
        <v>199040.19</v>
      </c>
      <c r="K18">
        <v>101090.5</v>
      </c>
      <c r="L18" s="2">
        <v>97949.69</v>
      </c>
      <c r="M18">
        <v>0</v>
      </c>
    </row>
    <row r="19" spans="1:13" x14ac:dyDescent="0.2">
      <c r="A19" s="1" t="s">
        <v>314</v>
      </c>
      <c r="B19" s="1" t="s">
        <v>315</v>
      </c>
      <c r="C19" s="1" t="s">
        <v>193</v>
      </c>
      <c r="D19" s="13">
        <v>1</v>
      </c>
      <c r="E19" s="2">
        <v>0</v>
      </c>
      <c r="F19" s="2">
        <v>193.6</v>
      </c>
      <c r="G19" s="2">
        <v>0</v>
      </c>
      <c r="H19" s="2">
        <v>0</v>
      </c>
      <c r="I19" s="2">
        <v>0</v>
      </c>
      <c r="J19" s="2">
        <v>193.6</v>
      </c>
      <c r="K19">
        <v>42372.71</v>
      </c>
      <c r="L19" s="2">
        <v>-42179.11</v>
      </c>
      <c r="M19">
        <v>1</v>
      </c>
    </row>
    <row r="20" spans="1:13" x14ac:dyDescent="0.2">
      <c r="A20" s="1" t="s">
        <v>322</v>
      </c>
      <c r="B20" s="1" t="s">
        <v>323</v>
      </c>
      <c r="C20" s="1" t="s">
        <v>324</v>
      </c>
      <c r="D20" s="13">
        <v>1</v>
      </c>
      <c r="E20" s="2">
        <v>0</v>
      </c>
      <c r="F20" s="2">
        <v>35857.039999999994</v>
      </c>
      <c r="G20" s="2">
        <v>0</v>
      </c>
      <c r="H20" s="2">
        <v>0</v>
      </c>
      <c r="I20" s="2">
        <v>0</v>
      </c>
      <c r="J20" s="2">
        <v>35857.039999999994</v>
      </c>
      <c r="K20">
        <v>53566.31</v>
      </c>
      <c r="L20" s="2">
        <v>-17709.270000000004</v>
      </c>
      <c r="M20">
        <v>1</v>
      </c>
    </row>
    <row r="21" spans="1:13" x14ac:dyDescent="0.2">
      <c r="A21" s="1" t="s">
        <v>473</v>
      </c>
      <c r="B21" s="1" t="s">
        <v>474</v>
      </c>
      <c r="C21" s="1" t="s">
        <v>369</v>
      </c>
      <c r="D21" s="13">
        <v>1</v>
      </c>
      <c r="E21" s="2">
        <v>3721.62</v>
      </c>
      <c r="F21" s="2">
        <v>0</v>
      </c>
      <c r="G21" s="2">
        <v>0</v>
      </c>
      <c r="H21" s="2">
        <v>0</v>
      </c>
      <c r="I21" s="2">
        <v>0</v>
      </c>
      <c r="J21" s="2">
        <v>3721.62</v>
      </c>
      <c r="K21">
        <v>56545.46</v>
      </c>
      <c r="L21" s="2">
        <v>-52823.839999999997</v>
      </c>
      <c r="M21">
        <v>1</v>
      </c>
    </row>
    <row r="22" spans="1:13" x14ac:dyDescent="0.2">
      <c r="A22" s="1" t="s">
        <v>489</v>
      </c>
      <c r="B22" s="1" t="s">
        <v>490</v>
      </c>
      <c r="C22" s="1" t="s">
        <v>175</v>
      </c>
      <c r="D22" s="13">
        <v>1</v>
      </c>
      <c r="E22" s="2">
        <v>1202</v>
      </c>
      <c r="F22" s="2">
        <v>0</v>
      </c>
      <c r="G22" s="2">
        <v>0</v>
      </c>
      <c r="H22" s="2">
        <v>82225.97</v>
      </c>
      <c r="I22" s="2">
        <v>0</v>
      </c>
      <c r="J22" s="2">
        <v>83427.97</v>
      </c>
      <c r="K22">
        <v>94493.02</v>
      </c>
      <c r="L22" s="2">
        <v>-11065.050000000003</v>
      </c>
      <c r="M22">
        <v>1</v>
      </c>
    </row>
    <row r="23" spans="1:13" x14ac:dyDescent="0.2">
      <c r="A23" s="1" t="s">
        <v>509</v>
      </c>
      <c r="B23" s="1" t="s">
        <v>510</v>
      </c>
      <c r="C23" s="1" t="s">
        <v>85</v>
      </c>
      <c r="D23" s="13">
        <v>1</v>
      </c>
      <c r="E23" s="2">
        <v>5712.1</v>
      </c>
      <c r="F23" s="2">
        <v>0</v>
      </c>
      <c r="G23" s="2">
        <v>0</v>
      </c>
      <c r="H23" s="2">
        <v>8381.35</v>
      </c>
      <c r="I23" s="2">
        <v>0</v>
      </c>
      <c r="J23" s="2">
        <v>14093.45</v>
      </c>
      <c r="K23">
        <v>52673.72</v>
      </c>
      <c r="L23" s="2">
        <v>-38580.270000000004</v>
      </c>
      <c r="M23">
        <v>1</v>
      </c>
    </row>
    <row r="24" spans="1:13" x14ac:dyDescent="0.2">
      <c r="A24" s="1" t="s">
        <v>607</v>
      </c>
      <c r="B24" s="1" t="s">
        <v>608</v>
      </c>
      <c r="C24" s="1" t="s">
        <v>103</v>
      </c>
      <c r="D24" s="13">
        <v>1</v>
      </c>
      <c r="E24" s="2">
        <v>0</v>
      </c>
      <c r="F24" s="2">
        <v>10300</v>
      </c>
      <c r="G24" s="2">
        <v>0</v>
      </c>
      <c r="H24" s="2">
        <v>16000</v>
      </c>
      <c r="I24" s="2">
        <v>0</v>
      </c>
      <c r="J24" s="2">
        <v>26300</v>
      </c>
      <c r="K24">
        <v>46638.21</v>
      </c>
      <c r="L24" s="2">
        <v>-20338.21</v>
      </c>
      <c r="M24">
        <v>1</v>
      </c>
    </row>
    <row r="25" spans="1:13" x14ac:dyDescent="0.2">
      <c r="A25" s="1" t="s">
        <v>627</v>
      </c>
      <c r="B25" s="1" t="s">
        <v>628</v>
      </c>
      <c r="C25" s="1" t="s">
        <v>103</v>
      </c>
      <c r="D25" s="13">
        <v>1</v>
      </c>
      <c r="E25" s="2">
        <v>5864.91</v>
      </c>
      <c r="F25" s="2">
        <v>36600</v>
      </c>
      <c r="G25" s="2">
        <v>0</v>
      </c>
      <c r="H25" s="2">
        <v>0</v>
      </c>
      <c r="I25" s="2">
        <v>0</v>
      </c>
      <c r="J25" s="2">
        <v>42464.91</v>
      </c>
      <c r="K25">
        <v>48648.81</v>
      </c>
      <c r="L25" s="2">
        <v>-6183.8999999999942</v>
      </c>
      <c r="M25">
        <v>1</v>
      </c>
    </row>
    <row r="26" spans="1:13" x14ac:dyDescent="0.2">
      <c r="A26" s="1" t="s">
        <v>644</v>
      </c>
      <c r="B26" s="1" t="s">
        <v>645</v>
      </c>
      <c r="C26" s="1" t="s">
        <v>60</v>
      </c>
      <c r="D26" s="13">
        <v>1</v>
      </c>
      <c r="E26" s="2">
        <v>32339.5</v>
      </c>
      <c r="F26" s="2">
        <v>0</v>
      </c>
      <c r="G26" s="2">
        <v>0</v>
      </c>
      <c r="H26" s="2">
        <v>0</v>
      </c>
      <c r="I26" s="2">
        <v>36339.5</v>
      </c>
      <c r="J26" s="2">
        <v>68679</v>
      </c>
      <c r="K26">
        <v>57071.62</v>
      </c>
      <c r="L26" s="2">
        <v>11607.379999999997</v>
      </c>
      <c r="M26">
        <v>0</v>
      </c>
    </row>
    <row r="27" spans="1:13" x14ac:dyDescent="0.2">
      <c r="A27" s="1" t="s">
        <v>748</v>
      </c>
      <c r="B27" s="1" t="s">
        <v>749</v>
      </c>
      <c r="C27" s="1" t="s">
        <v>190</v>
      </c>
      <c r="D27" s="13">
        <v>1</v>
      </c>
      <c r="E27" s="2">
        <v>103069.41</v>
      </c>
      <c r="F27" s="2">
        <v>0</v>
      </c>
      <c r="G27" s="2">
        <v>0</v>
      </c>
      <c r="H27" s="2">
        <v>6158.67</v>
      </c>
      <c r="I27" s="2">
        <v>0</v>
      </c>
      <c r="J27" s="2">
        <v>109228.08</v>
      </c>
      <c r="K27">
        <v>54378.55</v>
      </c>
      <c r="L27" s="2">
        <v>54849.53</v>
      </c>
      <c r="M27">
        <v>0</v>
      </c>
    </row>
    <row r="28" spans="1:13" x14ac:dyDescent="0.2">
      <c r="A28" s="1" t="s">
        <v>785</v>
      </c>
      <c r="B28" s="1" t="s">
        <v>786</v>
      </c>
      <c r="C28" s="1" t="s">
        <v>267</v>
      </c>
      <c r="D28" s="13">
        <v>1</v>
      </c>
      <c r="E28" s="2">
        <v>5543.6100000000006</v>
      </c>
      <c r="F28" s="2">
        <v>70584.600000000006</v>
      </c>
      <c r="G28" s="2">
        <v>0</v>
      </c>
      <c r="H28" s="2">
        <v>0</v>
      </c>
      <c r="I28" s="2">
        <v>0</v>
      </c>
      <c r="J28" s="2">
        <v>76128.210000000006</v>
      </c>
      <c r="K28">
        <v>55681.25</v>
      </c>
      <c r="L28" s="2">
        <v>20446.960000000006</v>
      </c>
      <c r="M28">
        <v>0</v>
      </c>
    </row>
    <row r="29" spans="1:13" x14ac:dyDescent="0.2">
      <c r="A29" s="1" t="s">
        <v>787</v>
      </c>
      <c r="B29" s="1" t="s">
        <v>788</v>
      </c>
      <c r="C29" s="1" t="s">
        <v>155</v>
      </c>
      <c r="D29" s="13">
        <v>1</v>
      </c>
      <c r="E29" s="2">
        <v>105560.45</v>
      </c>
      <c r="F29" s="2">
        <v>0</v>
      </c>
      <c r="G29" s="2">
        <v>0</v>
      </c>
      <c r="H29" s="2">
        <v>0</v>
      </c>
      <c r="I29" s="2">
        <v>0</v>
      </c>
      <c r="J29" s="2">
        <v>105560.45</v>
      </c>
      <c r="K29">
        <v>60159.14</v>
      </c>
      <c r="L29" s="2">
        <v>45401.31</v>
      </c>
      <c r="M29">
        <v>0</v>
      </c>
    </row>
    <row r="30" spans="1:13" x14ac:dyDescent="0.2">
      <c r="A30" s="1" t="s">
        <v>878</v>
      </c>
      <c r="B30" s="1" t="s">
        <v>879</v>
      </c>
      <c r="C30" s="1" t="s">
        <v>49</v>
      </c>
      <c r="D30" s="13">
        <v>1</v>
      </c>
      <c r="E30" s="2">
        <v>12164.94</v>
      </c>
      <c r="F30" s="2">
        <v>0</v>
      </c>
      <c r="G30" s="2">
        <v>0</v>
      </c>
      <c r="H30" s="2">
        <v>5356.42</v>
      </c>
      <c r="I30" s="2">
        <v>0</v>
      </c>
      <c r="J30" s="2">
        <v>17521.36</v>
      </c>
      <c r="K30">
        <v>77302.62</v>
      </c>
      <c r="L30" s="2">
        <v>-59781.259999999995</v>
      </c>
      <c r="M30">
        <v>1</v>
      </c>
    </row>
    <row r="31" spans="1:13" x14ac:dyDescent="0.2">
      <c r="A31" s="1" t="s">
        <v>930</v>
      </c>
      <c r="B31" s="1" t="s">
        <v>931</v>
      </c>
      <c r="C31" s="1" t="s">
        <v>253</v>
      </c>
      <c r="D31" s="13">
        <v>1</v>
      </c>
      <c r="E31" s="2">
        <v>94956.160000000018</v>
      </c>
      <c r="F31" s="2">
        <v>0</v>
      </c>
      <c r="G31" s="2">
        <v>0</v>
      </c>
      <c r="H31" s="2">
        <v>0</v>
      </c>
      <c r="I31" s="2">
        <v>0</v>
      </c>
      <c r="J31" s="2">
        <v>94956.160000000018</v>
      </c>
      <c r="K31">
        <v>57003.360000000001</v>
      </c>
      <c r="L31" s="2">
        <v>37952.800000000017</v>
      </c>
      <c r="M31">
        <v>0</v>
      </c>
    </row>
    <row r="32" spans="1:13" x14ac:dyDescent="0.2">
      <c r="A32" s="1" t="s">
        <v>1190</v>
      </c>
      <c r="B32" s="1" t="s">
        <v>1191</v>
      </c>
      <c r="C32" s="1" t="s">
        <v>75</v>
      </c>
      <c r="D32" s="13">
        <v>1</v>
      </c>
      <c r="E32" s="2">
        <v>21208.55</v>
      </c>
      <c r="F32" s="2">
        <v>0</v>
      </c>
      <c r="G32" s="2">
        <v>0</v>
      </c>
      <c r="H32" s="2">
        <v>0</v>
      </c>
      <c r="I32" s="2">
        <v>0</v>
      </c>
      <c r="J32" s="2">
        <v>21208.55</v>
      </c>
      <c r="K32">
        <v>39757.79</v>
      </c>
      <c r="L32" s="2">
        <v>-18549.240000000002</v>
      </c>
      <c r="M32">
        <v>1</v>
      </c>
    </row>
    <row r="33" spans="1:13" x14ac:dyDescent="0.2">
      <c r="A33">
        <v>45864</v>
      </c>
      <c r="B33" t="s">
        <v>1224</v>
      </c>
      <c r="C33" t="s">
        <v>63</v>
      </c>
      <c r="D33" s="13">
        <v>1</v>
      </c>
      <c r="E33" s="2"/>
      <c r="F33" s="2"/>
      <c r="G33" s="2"/>
      <c r="H33" s="2"/>
      <c r="I33" s="2"/>
      <c r="J33" s="2">
        <v>0</v>
      </c>
      <c r="K33">
        <v>60093.64</v>
      </c>
      <c r="L33" s="2">
        <v>-60093.64</v>
      </c>
      <c r="M33">
        <v>1</v>
      </c>
    </row>
    <row r="34" spans="1:13" x14ac:dyDescent="0.2">
      <c r="A34" s="1" t="s">
        <v>910</v>
      </c>
      <c r="B34" s="1" t="s">
        <v>911</v>
      </c>
      <c r="C34" s="1" t="s">
        <v>63</v>
      </c>
      <c r="D34" s="13">
        <v>1</v>
      </c>
      <c r="E34" s="2">
        <v>72081.73</v>
      </c>
      <c r="F34" s="2">
        <v>0</v>
      </c>
      <c r="G34" s="2">
        <v>0</v>
      </c>
      <c r="H34" s="2">
        <v>0</v>
      </c>
      <c r="I34" s="2">
        <v>0</v>
      </c>
      <c r="J34" s="2">
        <v>72081.73</v>
      </c>
      <c r="K34">
        <v>64319.98</v>
      </c>
      <c r="L34" s="2">
        <v>7761.7499999999927</v>
      </c>
      <c r="M34">
        <v>0</v>
      </c>
    </row>
    <row r="35" spans="1:13" x14ac:dyDescent="0.2">
      <c r="A35">
        <v>45914</v>
      </c>
      <c r="B35" s="1" t="s">
        <v>1225</v>
      </c>
      <c r="C35" s="1" t="s">
        <v>23</v>
      </c>
      <c r="D35" s="13">
        <v>1</v>
      </c>
      <c r="E35" s="2"/>
      <c r="F35" s="2"/>
      <c r="G35" s="2"/>
      <c r="H35" s="2"/>
      <c r="I35" s="2"/>
      <c r="J35" s="2">
        <v>0</v>
      </c>
      <c r="K35">
        <v>62581.32</v>
      </c>
      <c r="L35" s="2">
        <v>-62581.32</v>
      </c>
      <c r="M35">
        <v>1</v>
      </c>
    </row>
    <row r="36" spans="1:13" x14ac:dyDescent="0.2">
      <c r="A36" s="1" t="s">
        <v>1065</v>
      </c>
      <c r="B36" s="1" t="s">
        <v>1066</v>
      </c>
      <c r="C36" s="1" t="s">
        <v>23</v>
      </c>
      <c r="D36" s="13">
        <v>1</v>
      </c>
      <c r="E36" s="2">
        <v>0</v>
      </c>
      <c r="F36" s="2">
        <v>117710.50999999998</v>
      </c>
      <c r="G36" s="2">
        <v>0</v>
      </c>
      <c r="H36" s="2">
        <v>0</v>
      </c>
      <c r="I36" s="2">
        <v>0</v>
      </c>
      <c r="J36" s="2">
        <v>117710.50999999998</v>
      </c>
      <c r="K36">
        <v>48356.22</v>
      </c>
      <c r="L36" s="2">
        <v>69354.289999999979</v>
      </c>
      <c r="M36">
        <v>0</v>
      </c>
    </row>
    <row r="37" spans="1:13" x14ac:dyDescent="0.2">
      <c r="A37" s="1" t="s">
        <v>1083</v>
      </c>
      <c r="B37" s="1" t="s">
        <v>1084</v>
      </c>
      <c r="C37" s="1" t="s">
        <v>90</v>
      </c>
      <c r="D37" s="13">
        <v>1</v>
      </c>
      <c r="E37" s="2">
        <v>46331.46</v>
      </c>
      <c r="F37" s="2">
        <v>0</v>
      </c>
      <c r="G37" s="2">
        <v>0</v>
      </c>
      <c r="H37" s="2">
        <v>27784.74</v>
      </c>
      <c r="I37" s="2">
        <v>0</v>
      </c>
      <c r="J37" s="2">
        <v>74116.2</v>
      </c>
      <c r="K37">
        <v>71104.710000000006</v>
      </c>
      <c r="L37" s="2">
        <v>3011.4899999999907</v>
      </c>
      <c r="M37">
        <v>0</v>
      </c>
    </row>
    <row r="38" spans="1:13" x14ac:dyDescent="0.2">
      <c r="A38" s="1" t="s">
        <v>1164</v>
      </c>
      <c r="B38" s="1" t="s">
        <v>1165</v>
      </c>
      <c r="C38" s="1" t="s">
        <v>369</v>
      </c>
      <c r="D38" s="13">
        <v>1</v>
      </c>
      <c r="E38" s="2">
        <v>0</v>
      </c>
      <c r="F38" s="2">
        <v>0</v>
      </c>
      <c r="G38" s="2">
        <v>0</v>
      </c>
      <c r="H38" s="2">
        <v>72831</v>
      </c>
      <c r="I38" s="2">
        <v>0</v>
      </c>
      <c r="J38" s="2">
        <v>72831</v>
      </c>
      <c r="K38">
        <v>153460.35999999999</v>
      </c>
      <c r="L38" s="2">
        <v>-80629.359999999986</v>
      </c>
      <c r="M38">
        <v>1</v>
      </c>
    </row>
    <row r="39" spans="1:13" x14ac:dyDescent="0.2">
      <c r="A39" s="1" t="s">
        <v>928</v>
      </c>
      <c r="B39" s="1" t="s">
        <v>929</v>
      </c>
      <c r="C39" s="1" t="s">
        <v>369</v>
      </c>
      <c r="D39" s="13">
        <v>1</v>
      </c>
      <c r="E39" s="2">
        <v>13690.960000000001</v>
      </c>
      <c r="F39" s="2">
        <v>0</v>
      </c>
      <c r="G39" s="2">
        <v>0</v>
      </c>
      <c r="H39" s="2">
        <v>0</v>
      </c>
      <c r="I39" s="2">
        <v>0</v>
      </c>
      <c r="J39" s="2">
        <v>13690.960000000001</v>
      </c>
      <c r="K39">
        <v>52242.55</v>
      </c>
      <c r="L39" s="2">
        <v>-38551.590000000004</v>
      </c>
      <c r="M39">
        <v>1</v>
      </c>
    </row>
    <row r="40" spans="1:13" x14ac:dyDescent="0.2">
      <c r="A40" s="1" t="s">
        <v>658</v>
      </c>
      <c r="B40" s="1" t="s">
        <v>659</v>
      </c>
      <c r="C40" s="1" t="s">
        <v>383</v>
      </c>
      <c r="D40" s="13">
        <v>1</v>
      </c>
      <c r="E40" s="2">
        <v>36286.730000000003</v>
      </c>
      <c r="F40" s="2">
        <v>0</v>
      </c>
      <c r="G40" s="2">
        <v>0</v>
      </c>
      <c r="H40" s="2">
        <v>0</v>
      </c>
      <c r="I40" s="2">
        <v>0</v>
      </c>
      <c r="J40" s="2">
        <v>36286.730000000003</v>
      </c>
      <c r="K40">
        <v>67223.740000000005</v>
      </c>
      <c r="L40" s="2">
        <v>-30937.010000000002</v>
      </c>
      <c r="M40">
        <v>1</v>
      </c>
    </row>
    <row r="41" spans="1:13" x14ac:dyDescent="0.2">
      <c r="A41" s="1" t="s">
        <v>773</v>
      </c>
      <c r="B41" s="1" t="s">
        <v>774</v>
      </c>
      <c r="C41" s="1" t="s">
        <v>383</v>
      </c>
      <c r="D41" s="13">
        <v>1</v>
      </c>
      <c r="E41" s="2">
        <v>1320</v>
      </c>
      <c r="F41" s="2">
        <v>0</v>
      </c>
      <c r="G41" s="2">
        <v>0</v>
      </c>
      <c r="H41" s="2">
        <v>0</v>
      </c>
      <c r="I41" s="2">
        <v>0</v>
      </c>
      <c r="J41" s="2">
        <v>1320</v>
      </c>
      <c r="K41">
        <v>39479.699999999997</v>
      </c>
      <c r="L41" s="2">
        <v>-38159.699999999997</v>
      </c>
      <c r="M41">
        <v>1</v>
      </c>
    </row>
    <row r="42" spans="1:13" x14ac:dyDescent="0.2">
      <c r="A42">
        <v>46177</v>
      </c>
      <c r="B42" t="s">
        <v>1227</v>
      </c>
      <c r="C42" t="s">
        <v>185</v>
      </c>
      <c r="D42" s="13">
        <v>1</v>
      </c>
      <c r="E42" s="2">
        <v>54534.740000000005</v>
      </c>
      <c r="F42" s="2">
        <v>0</v>
      </c>
      <c r="G42" s="2">
        <v>0</v>
      </c>
      <c r="H42" s="2">
        <v>5791.97</v>
      </c>
      <c r="I42" s="2">
        <v>0</v>
      </c>
      <c r="J42" s="2">
        <v>60326.710000000006</v>
      </c>
      <c r="K42">
        <v>45385.97</v>
      </c>
      <c r="L42" s="2">
        <v>14940.740000000005</v>
      </c>
      <c r="M42">
        <v>0</v>
      </c>
    </row>
    <row r="43" spans="1:13" x14ac:dyDescent="0.2">
      <c r="A43">
        <v>46193</v>
      </c>
      <c r="B43" t="s">
        <v>1228</v>
      </c>
      <c r="C43" t="s">
        <v>708</v>
      </c>
      <c r="D43" s="13">
        <v>1</v>
      </c>
      <c r="E43" s="2"/>
      <c r="F43" s="2"/>
      <c r="G43" s="2"/>
      <c r="H43" s="2"/>
      <c r="I43" s="2"/>
      <c r="J43" s="2">
        <v>0</v>
      </c>
      <c r="K43">
        <v>87898.48</v>
      </c>
      <c r="L43" s="2">
        <v>-87898.48</v>
      </c>
      <c r="M43">
        <v>1</v>
      </c>
    </row>
    <row r="44" spans="1:13" x14ac:dyDescent="0.2">
      <c r="A44" s="1" t="s">
        <v>137</v>
      </c>
      <c r="B44" s="1" t="s">
        <v>138</v>
      </c>
      <c r="C44" s="1" t="s">
        <v>93</v>
      </c>
      <c r="D44" s="13">
        <v>1</v>
      </c>
      <c r="E44" s="2">
        <v>86159.72</v>
      </c>
      <c r="F44" s="2">
        <v>63502.25</v>
      </c>
      <c r="G44" s="2">
        <v>0</v>
      </c>
      <c r="H44" s="2">
        <v>0</v>
      </c>
      <c r="I44" s="2">
        <v>0</v>
      </c>
      <c r="J44" s="2">
        <v>149661.97</v>
      </c>
      <c r="K44">
        <v>76832.009999999995</v>
      </c>
      <c r="L44" s="2">
        <v>72829.960000000006</v>
      </c>
      <c r="M44">
        <v>0</v>
      </c>
    </row>
    <row r="45" spans="1:13" x14ac:dyDescent="0.2">
      <c r="A45" s="1" t="s">
        <v>424</v>
      </c>
      <c r="B45" s="1" t="s">
        <v>425</v>
      </c>
      <c r="C45" s="1" t="s">
        <v>93</v>
      </c>
      <c r="D45" s="13">
        <v>1</v>
      </c>
      <c r="E45" s="2">
        <v>101375.20999999999</v>
      </c>
      <c r="F45" s="2">
        <v>0</v>
      </c>
      <c r="G45" s="2">
        <v>0</v>
      </c>
      <c r="H45" s="2">
        <v>0</v>
      </c>
      <c r="I45" s="2">
        <v>0</v>
      </c>
      <c r="J45" s="2">
        <v>101375.20999999999</v>
      </c>
      <c r="K45">
        <v>52299.11</v>
      </c>
      <c r="L45" s="2">
        <v>49076.099999999991</v>
      </c>
      <c r="M45">
        <v>0</v>
      </c>
    </row>
    <row r="46" spans="1:13" x14ac:dyDescent="0.2">
      <c r="A46" s="1" t="s">
        <v>1184</v>
      </c>
      <c r="B46" s="1" t="s">
        <v>1185</v>
      </c>
      <c r="C46" s="1" t="s">
        <v>93</v>
      </c>
      <c r="D46" s="13">
        <v>1</v>
      </c>
      <c r="E46" s="2">
        <v>51382.35</v>
      </c>
      <c r="F46" s="2">
        <v>14240.65</v>
      </c>
      <c r="G46" s="2">
        <v>0</v>
      </c>
      <c r="H46" s="2">
        <v>0</v>
      </c>
      <c r="I46" s="2">
        <v>0</v>
      </c>
      <c r="J46" s="2">
        <v>65623</v>
      </c>
      <c r="K46">
        <v>54314.34</v>
      </c>
      <c r="L46" s="2">
        <v>11308.660000000003</v>
      </c>
      <c r="M46">
        <v>0</v>
      </c>
    </row>
    <row r="47" spans="1:13" x14ac:dyDescent="0.2">
      <c r="A47" s="1" t="s">
        <v>148</v>
      </c>
      <c r="B47" s="1" t="s">
        <v>149</v>
      </c>
      <c r="C47" s="1" t="s">
        <v>150</v>
      </c>
      <c r="D47" s="13">
        <v>1</v>
      </c>
      <c r="E47" s="2">
        <v>7998.3</v>
      </c>
      <c r="F47" s="2">
        <v>0</v>
      </c>
      <c r="G47" s="2">
        <v>0</v>
      </c>
      <c r="H47" s="2">
        <v>0</v>
      </c>
      <c r="I47" s="2">
        <v>0</v>
      </c>
      <c r="J47" s="2">
        <v>7998.3</v>
      </c>
      <c r="K47">
        <v>75042.39</v>
      </c>
      <c r="L47" s="2">
        <v>-67044.09</v>
      </c>
      <c r="M47">
        <v>1</v>
      </c>
    </row>
    <row r="48" spans="1:13" x14ac:dyDescent="0.2">
      <c r="A48" s="1" t="s">
        <v>101</v>
      </c>
      <c r="B48" s="1" t="s">
        <v>102</v>
      </c>
      <c r="C48" s="1" t="s">
        <v>103</v>
      </c>
      <c r="D48" s="13">
        <v>1</v>
      </c>
      <c r="E48" s="2">
        <v>4088.65</v>
      </c>
      <c r="F48" s="2">
        <v>0</v>
      </c>
      <c r="G48" s="2">
        <v>0</v>
      </c>
      <c r="H48" s="2">
        <v>0</v>
      </c>
      <c r="I48" s="2">
        <v>0</v>
      </c>
      <c r="J48" s="2">
        <v>4088.65</v>
      </c>
      <c r="K48">
        <v>88253.55</v>
      </c>
      <c r="L48" s="2">
        <v>-84164.900000000009</v>
      </c>
      <c r="M48">
        <v>1</v>
      </c>
    </row>
    <row r="49" spans="1:13" x14ac:dyDescent="0.2">
      <c r="A49" s="1" t="s">
        <v>990</v>
      </c>
      <c r="B49" s="1" t="s">
        <v>991</v>
      </c>
      <c r="C49" s="1" t="s">
        <v>103</v>
      </c>
      <c r="D49" s="13">
        <v>1</v>
      </c>
      <c r="E49" s="2">
        <v>63330.68</v>
      </c>
      <c r="F49" s="2">
        <v>0</v>
      </c>
      <c r="G49" s="2">
        <v>0</v>
      </c>
      <c r="H49" s="2">
        <v>0</v>
      </c>
      <c r="I49" s="2">
        <v>0</v>
      </c>
      <c r="J49" s="2">
        <v>63330.68</v>
      </c>
      <c r="K49">
        <v>46048.75</v>
      </c>
      <c r="L49" s="2">
        <v>17281.93</v>
      </c>
      <c r="M49">
        <v>0</v>
      </c>
    </row>
    <row r="50" spans="1:13" x14ac:dyDescent="0.2">
      <c r="A50" s="1" t="s">
        <v>926</v>
      </c>
      <c r="B50" s="1" t="s">
        <v>927</v>
      </c>
      <c r="C50" s="1" t="s">
        <v>311</v>
      </c>
      <c r="D50" s="13">
        <v>1</v>
      </c>
      <c r="E50" s="2">
        <v>23209.23</v>
      </c>
      <c r="F50" s="2">
        <v>87991.44</v>
      </c>
      <c r="G50" s="2">
        <v>0</v>
      </c>
      <c r="H50" s="2">
        <v>0</v>
      </c>
      <c r="I50" s="2">
        <v>0</v>
      </c>
      <c r="J50" s="2">
        <v>111200.67</v>
      </c>
      <c r="K50">
        <v>65521.02</v>
      </c>
      <c r="L50" s="2">
        <v>45679.65</v>
      </c>
      <c r="M50">
        <v>0</v>
      </c>
    </row>
    <row r="51" spans="1:13" x14ac:dyDescent="0.2">
      <c r="A51" s="1" t="s">
        <v>934</v>
      </c>
      <c r="B51" s="1" t="s">
        <v>935</v>
      </c>
      <c r="C51" s="1" t="s">
        <v>311</v>
      </c>
      <c r="D51" s="13">
        <v>1</v>
      </c>
      <c r="E51" s="2">
        <v>148640.58000000002</v>
      </c>
      <c r="F51" s="2">
        <v>5455.8300000000008</v>
      </c>
      <c r="G51" s="2">
        <v>0</v>
      </c>
      <c r="H51" s="2">
        <v>0</v>
      </c>
      <c r="I51" s="2">
        <v>1054</v>
      </c>
      <c r="J51" s="2">
        <v>155150.41</v>
      </c>
      <c r="K51">
        <v>96205.03</v>
      </c>
      <c r="L51" s="2">
        <v>58945.380000000005</v>
      </c>
      <c r="M51">
        <v>0</v>
      </c>
    </row>
    <row r="52" spans="1:13" x14ac:dyDescent="0.2">
      <c r="A52" s="1" t="s">
        <v>289</v>
      </c>
      <c r="B52" s="1" t="s">
        <v>290</v>
      </c>
      <c r="C52" s="1" t="s">
        <v>193</v>
      </c>
      <c r="D52" s="13">
        <v>1</v>
      </c>
      <c r="E52" s="2">
        <v>3738.07</v>
      </c>
      <c r="F52" s="2">
        <v>0</v>
      </c>
      <c r="G52" s="2">
        <v>0</v>
      </c>
      <c r="H52" s="2">
        <v>0</v>
      </c>
      <c r="I52" s="2">
        <v>0</v>
      </c>
      <c r="J52" s="2">
        <v>3738.07</v>
      </c>
      <c r="K52">
        <v>45776.92</v>
      </c>
      <c r="L52" s="2">
        <v>-42038.85</v>
      </c>
      <c r="M52">
        <v>1</v>
      </c>
    </row>
    <row r="53" spans="1:13" x14ac:dyDescent="0.2">
      <c r="A53" s="1" t="s">
        <v>1204</v>
      </c>
      <c r="B53" s="1" t="s">
        <v>1205</v>
      </c>
      <c r="C53" s="1" t="s">
        <v>193</v>
      </c>
      <c r="D53" s="13">
        <v>1</v>
      </c>
      <c r="E53" s="2">
        <v>88712.44</v>
      </c>
      <c r="F53" s="2">
        <v>0</v>
      </c>
      <c r="G53" s="2">
        <v>0</v>
      </c>
      <c r="H53" s="2">
        <v>0</v>
      </c>
      <c r="I53" s="2">
        <v>0</v>
      </c>
      <c r="J53" s="2">
        <v>88712.44</v>
      </c>
      <c r="K53">
        <v>54069.64</v>
      </c>
      <c r="L53" s="2">
        <v>34642.800000000003</v>
      </c>
      <c r="M53">
        <v>0</v>
      </c>
    </row>
    <row r="54" spans="1:13" x14ac:dyDescent="0.2">
      <c r="A54" s="1" t="s">
        <v>41</v>
      </c>
      <c r="B54" s="1" t="s">
        <v>42</v>
      </c>
      <c r="C54" s="1" t="s">
        <v>43</v>
      </c>
      <c r="D54" s="13">
        <v>1</v>
      </c>
      <c r="E54" s="2">
        <v>0</v>
      </c>
      <c r="F54" s="2">
        <v>59319.75</v>
      </c>
      <c r="G54" s="2">
        <v>0</v>
      </c>
      <c r="H54" s="2">
        <v>0</v>
      </c>
      <c r="I54" s="2">
        <v>0</v>
      </c>
      <c r="J54" s="2">
        <v>59319.75</v>
      </c>
      <c r="K54">
        <v>41448.03</v>
      </c>
      <c r="L54" s="2">
        <v>17871.72</v>
      </c>
      <c r="M54">
        <v>0</v>
      </c>
    </row>
    <row r="55" spans="1:13" x14ac:dyDescent="0.2">
      <c r="A55" s="1" t="s">
        <v>738</v>
      </c>
      <c r="B55" s="1" t="s">
        <v>739</v>
      </c>
      <c r="C55" s="1" t="s">
        <v>43</v>
      </c>
      <c r="D55" s="13">
        <v>1</v>
      </c>
      <c r="E55" s="2">
        <v>119079.01000000004</v>
      </c>
      <c r="F55" s="2">
        <v>500</v>
      </c>
      <c r="G55" s="2">
        <v>0</v>
      </c>
      <c r="H55" s="2">
        <v>0</v>
      </c>
      <c r="I55" s="2">
        <v>0</v>
      </c>
      <c r="J55" s="2">
        <v>119579.01000000004</v>
      </c>
      <c r="K55">
        <v>42766.48</v>
      </c>
      <c r="L55" s="2">
        <v>76812.530000000028</v>
      </c>
      <c r="M55">
        <v>0</v>
      </c>
    </row>
    <row r="56" spans="1:13" x14ac:dyDescent="0.2">
      <c r="A56" s="1" t="s">
        <v>675</v>
      </c>
      <c r="B56" s="1" t="s">
        <v>676</v>
      </c>
      <c r="C56" s="1" t="s">
        <v>677</v>
      </c>
      <c r="D56" s="13">
        <v>1</v>
      </c>
      <c r="E56" s="2">
        <v>69224.31</v>
      </c>
      <c r="F56" s="2">
        <v>0</v>
      </c>
      <c r="G56" s="2">
        <v>0</v>
      </c>
      <c r="H56" s="2">
        <v>0</v>
      </c>
      <c r="I56" s="2">
        <v>0</v>
      </c>
      <c r="J56" s="2">
        <v>69224.31</v>
      </c>
      <c r="K56">
        <v>57129.69</v>
      </c>
      <c r="L56" s="2">
        <v>12094.619999999995</v>
      </c>
      <c r="M56">
        <v>0</v>
      </c>
    </row>
    <row r="57" spans="1:13" x14ac:dyDescent="0.2">
      <c r="A57" s="1" t="s">
        <v>132</v>
      </c>
      <c r="B57" s="1" t="s">
        <v>133</v>
      </c>
      <c r="C57" s="1" t="s">
        <v>34</v>
      </c>
      <c r="D57" s="13">
        <v>1</v>
      </c>
      <c r="E57" s="2">
        <v>47819.91</v>
      </c>
      <c r="F57" s="2">
        <v>0</v>
      </c>
      <c r="G57" s="2">
        <v>0</v>
      </c>
      <c r="H57" s="2">
        <v>0</v>
      </c>
      <c r="I57" s="2">
        <v>0</v>
      </c>
      <c r="J57" s="2">
        <v>47819.91</v>
      </c>
      <c r="K57">
        <v>50098.58</v>
      </c>
      <c r="L57" s="2">
        <v>-2278.6699999999983</v>
      </c>
      <c r="M57">
        <v>1</v>
      </c>
    </row>
    <row r="58" spans="1:13" x14ac:dyDescent="0.2">
      <c r="A58" s="1" t="s">
        <v>717</v>
      </c>
      <c r="B58" s="1" t="s">
        <v>718</v>
      </c>
      <c r="C58" s="1" t="s">
        <v>719</v>
      </c>
      <c r="D58" s="13">
        <v>1</v>
      </c>
      <c r="E58" s="2">
        <v>66399.86</v>
      </c>
      <c r="F58" s="2">
        <v>0</v>
      </c>
      <c r="G58" s="2">
        <v>0</v>
      </c>
      <c r="H58" s="2">
        <v>950.3599999999999</v>
      </c>
      <c r="I58" s="2">
        <v>0</v>
      </c>
      <c r="J58" s="2">
        <v>67350.22</v>
      </c>
      <c r="K58">
        <v>119863.11</v>
      </c>
      <c r="L58" s="2">
        <v>-52512.89</v>
      </c>
      <c r="M58">
        <v>1</v>
      </c>
    </row>
    <row r="59" spans="1:13" x14ac:dyDescent="0.2">
      <c r="A59" s="1" t="s">
        <v>420</v>
      </c>
      <c r="B59" s="1" t="s">
        <v>421</v>
      </c>
      <c r="C59" s="1" t="s">
        <v>57</v>
      </c>
      <c r="D59" s="13">
        <v>1</v>
      </c>
      <c r="E59" s="2">
        <v>0</v>
      </c>
      <c r="F59" s="2">
        <v>0</v>
      </c>
      <c r="G59" s="2">
        <v>0</v>
      </c>
      <c r="H59" s="2">
        <v>5309.09</v>
      </c>
      <c r="I59" s="2">
        <v>0</v>
      </c>
      <c r="J59" s="2">
        <v>5309.09</v>
      </c>
      <c r="K59">
        <v>33742.74</v>
      </c>
      <c r="L59" s="2">
        <v>-28433.649999999998</v>
      </c>
      <c r="M59">
        <v>1</v>
      </c>
    </row>
    <row r="60" spans="1:13" x14ac:dyDescent="0.2">
      <c r="A60" s="1" t="s">
        <v>892</v>
      </c>
      <c r="B60" s="1" t="s">
        <v>893</v>
      </c>
      <c r="C60" s="1" t="s">
        <v>57</v>
      </c>
      <c r="D60" s="13">
        <v>1</v>
      </c>
      <c r="E60" s="2">
        <v>82190.17</v>
      </c>
      <c r="F60" s="2">
        <v>8360.5</v>
      </c>
      <c r="G60" s="2">
        <v>0</v>
      </c>
      <c r="H60" s="2">
        <v>0</v>
      </c>
      <c r="I60" s="2">
        <v>0</v>
      </c>
      <c r="J60" s="2">
        <v>90550.67</v>
      </c>
      <c r="K60">
        <v>69844.03</v>
      </c>
      <c r="L60" s="2">
        <v>20706.64</v>
      </c>
      <c r="M60">
        <v>0</v>
      </c>
    </row>
    <row r="61" spans="1:13" x14ac:dyDescent="0.2">
      <c r="A61" s="1" t="s">
        <v>218</v>
      </c>
      <c r="B61" s="1" t="s">
        <v>219</v>
      </c>
      <c r="C61" s="1" t="s">
        <v>131</v>
      </c>
      <c r="D61" s="13">
        <v>1</v>
      </c>
      <c r="E61" s="2">
        <v>98803.56</v>
      </c>
      <c r="F61" s="2">
        <v>0</v>
      </c>
      <c r="G61" s="2">
        <v>0</v>
      </c>
      <c r="H61" s="2">
        <v>0</v>
      </c>
      <c r="I61" s="2">
        <v>0</v>
      </c>
      <c r="J61" s="2">
        <v>98803.56</v>
      </c>
      <c r="K61">
        <v>56681</v>
      </c>
      <c r="L61" s="2">
        <v>42122.559999999998</v>
      </c>
      <c r="M61">
        <v>0</v>
      </c>
    </row>
    <row r="62" spans="1:13" x14ac:dyDescent="0.2">
      <c r="A62" s="1" t="s">
        <v>945</v>
      </c>
      <c r="B62" s="1" t="s">
        <v>946</v>
      </c>
      <c r="C62" s="1" t="s">
        <v>207</v>
      </c>
      <c r="D62" s="13">
        <v>1</v>
      </c>
      <c r="E62" s="2">
        <v>6515.9800000000005</v>
      </c>
      <c r="F62" s="2">
        <v>0</v>
      </c>
      <c r="G62" s="2">
        <v>0</v>
      </c>
      <c r="H62" s="2">
        <v>0</v>
      </c>
      <c r="I62" s="2">
        <v>0</v>
      </c>
      <c r="J62" s="2">
        <v>6515.9800000000005</v>
      </c>
      <c r="K62">
        <v>81979.58</v>
      </c>
      <c r="L62" s="2">
        <v>-75463.600000000006</v>
      </c>
      <c r="M62">
        <v>1</v>
      </c>
    </row>
    <row r="63" spans="1:13" x14ac:dyDescent="0.2">
      <c r="A63" s="1" t="s">
        <v>50</v>
      </c>
      <c r="B63" s="1" t="s">
        <v>51</v>
      </c>
      <c r="C63" s="1" t="s">
        <v>52</v>
      </c>
      <c r="D63" s="13">
        <v>1</v>
      </c>
      <c r="E63" s="2">
        <v>16368.66</v>
      </c>
      <c r="F63" s="2">
        <v>0</v>
      </c>
      <c r="G63" s="2">
        <v>0</v>
      </c>
      <c r="H63" s="2">
        <v>0</v>
      </c>
      <c r="I63" s="2">
        <v>0</v>
      </c>
      <c r="J63" s="2">
        <v>16368.66</v>
      </c>
      <c r="K63">
        <v>36323.339999999997</v>
      </c>
      <c r="L63" s="2">
        <v>-19954.679999999997</v>
      </c>
      <c r="M63">
        <v>1</v>
      </c>
    </row>
    <row r="64" spans="1:13" x14ac:dyDescent="0.2">
      <c r="A64" s="1" t="s">
        <v>302</v>
      </c>
      <c r="B64" s="1" t="s">
        <v>303</v>
      </c>
      <c r="C64" s="1" t="s">
        <v>304</v>
      </c>
      <c r="D64" s="13">
        <v>1</v>
      </c>
      <c r="E64" s="2">
        <v>28814</v>
      </c>
      <c r="F64" s="2">
        <v>25026.080000000002</v>
      </c>
      <c r="G64" s="2">
        <v>0</v>
      </c>
      <c r="H64" s="2">
        <v>0</v>
      </c>
      <c r="I64" s="2">
        <v>0</v>
      </c>
      <c r="J64" s="2">
        <v>53840.08</v>
      </c>
      <c r="K64">
        <v>34165.93</v>
      </c>
      <c r="L64" s="2">
        <v>19674.150000000001</v>
      </c>
      <c r="M64">
        <v>0</v>
      </c>
    </row>
    <row r="65" spans="1:13" x14ac:dyDescent="0.2">
      <c r="A65" s="1" t="s">
        <v>408</v>
      </c>
      <c r="B65" s="1" t="s">
        <v>409</v>
      </c>
      <c r="C65" s="1" t="s">
        <v>175</v>
      </c>
      <c r="D65" s="13">
        <v>1</v>
      </c>
      <c r="E65" s="2">
        <v>40390.58</v>
      </c>
      <c r="F65" s="2">
        <v>0</v>
      </c>
      <c r="G65" s="2">
        <v>0</v>
      </c>
      <c r="H65" s="2">
        <v>24847.190000000002</v>
      </c>
      <c r="I65" s="2">
        <v>0</v>
      </c>
      <c r="J65" s="2">
        <v>65237.770000000004</v>
      </c>
      <c r="K65">
        <v>52704.17</v>
      </c>
      <c r="L65" s="2">
        <v>12533.600000000006</v>
      </c>
      <c r="M65">
        <v>0</v>
      </c>
    </row>
    <row r="66" spans="1:13" x14ac:dyDescent="0.2">
      <c r="A66" s="1" t="s">
        <v>355</v>
      </c>
      <c r="B66" s="1" t="s">
        <v>356</v>
      </c>
      <c r="C66" s="1" t="s">
        <v>357</v>
      </c>
      <c r="D66" s="13">
        <v>1</v>
      </c>
      <c r="E66" s="2">
        <v>563.48</v>
      </c>
      <c r="F66" s="2">
        <v>58731</v>
      </c>
      <c r="G66" s="2">
        <v>0</v>
      </c>
      <c r="H66" s="2">
        <v>0</v>
      </c>
      <c r="I66" s="2">
        <v>0</v>
      </c>
      <c r="J66" s="2">
        <v>59294.48</v>
      </c>
      <c r="K66">
        <v>75851</v>
      </c>
      <c r="L66" s="2">
        <v>-16556.519999999997</v>
      </c>
      <c r="M66">
        <v>1</v>
      </c>
    </row>
    <row r="67" spans="1:13" x14ac:dyDescent="0.2">
      <c r="A67" s="1" t="s">
        <v>1158</v>
      </c>
      <c r="B67" s="1" t="s">
        <v>1159</v>
      </c>
      <c r="C67" s="1" t="s">
        <v>357</v>
      </c>
      <c r="D67" s="13">
        <v>1</v>
      </c>
      <c r="E67" s="2">
        <v>12337.4</v>
      </c>
      <c r="F67" s="2">
        <v>0</v>
      </c>
      <c r="G67" s="2">
        <v>0</v>
      </c>
      <c r="H67" s="2">
        <v>0</v>
      </c>
      <c r="I67" s="2">
        <v>0</v>
      </c>
      <c r="J67" s="2">
        <v>12337.4</v>
      </c>
      <c r="K67">
        <v>110241</v>
      </c>
      <c r="L67" s="2">
        <v>-97903.6</v>
      </c>
      <c r="M67">
        <v>1</v>
      </c>
    </row>
    <row r="68" spans="1:13" x14ac:dyDescent="0.2">
      <c r="A68" s="1" t="s">
        <v>746</v>
      </c>
      <c r="B68" s="1" t="s">
        <v>747</v>
      </c>
      <c r="C68" s="1" t="s">
        <v>118</v>
      </c>
      <c r="D68" s="13">
        <v>1</v>
      </c>
      <c r="E68" s="2">
        <v>33183.06</v>
      </c>
      <c r="F68" s="2">
        <v>0</v>
      </c>
      <c r="G68" s="2">
        <v>0</v>
      </c>
      <c r="H68" s="2">
        <v>0</v>
      </c>
      <c r="I68" s="2">
        <v>0</v>
      </c>
      <c r="J68" s="2">
        <v>33183.06</v>
      </c>
      <c r="K68">
        <v>38918.379999999997</v>
      </c>
      <c r="L68" s="2">
        <v>-5735.32</v>
      </c>
      <c r="M68">
        <v>1</v>
      </c>
    </row>
    <row r="69" spans="1:13" x14ac:dyDescent="0.2">
      <c r="A69">
        <v>47720</v>
      </c>
      <c r="B69" t="s">
        <v>1234</v>
      </c>
      <c r="C69" s="1" t="s">
        <v>118</v>
      </c>
      <c r="D69" s="13">
        <v>1</v>
      </c>
      <c r="E69" s="2">
        <v>12312.27</v>
      </c>
      <c r="F69" s="2">
        <v>0</v>
      </c>
      <c r="G69" s="2">
        <v>0</v>
      </c>
      <c r="H69" s="2">
        <v>14569.2</v>
      </c>
      <c r="I69" s="2">
        <v>0</v>
      </c>
      <c r="J69" s="2">
        <v>26881.47</v>
      </c>
      <c r="K69">
        <v>53241.29</v>
      </c>
      <c r="L69" s="2">
        <v>-26359.82</v>
      </c>
      <c r="M69">
        <v>1</v>
      </c>
    </row>
    <row r="70" spans="1:13" x14ac:dyDescent="0.2">
      <c r="A70">
        <v>47738</v>
      </c>
      <c r="B70" t="s">
        <v>1235</v>
      </c>
      <c r="C70" s="1" t="s">
        <v>118</v>
      </c>
      <c r="D70" s="13">
        <v>1</v>
      </c>
      <c r="E70" s="2"/>
      <c r="F70" s="2"/>
      <c r="G70" s="2"/>
      <c r="H70" s="2"/>
      <c r="I70" s="2"/>
      <c r="J70" s="2">
        <v>0</v>
      </c>
      <c r="K70">
        <v>46648.21</v>
      </c>
      <c r="L70" s="2">
        <v>-46648.21</v>
      </c>
      <c r="M70">
        <v>1</v>
      </c>
    </row>
    <row r="71" spans="1:13" x14ac:dyDescent="0.2">
      <c r="A71">
        <v>47746</v>
      </c>
      <c r="B71" t="s">
        <v>1236</v>
      </c>
      <c r="C71" s="1" t="s">
        <v>118</v>
      </c>
      <c r="D71" s="13">
        <v>1</v>
      </c>
      <c r="E71" s="2"/>
      <c r="F71" s="2"/>
      <c r="G71" s="2"/>
      <c r="H71" s="2"/>
      <c r="I71" s="2"/>
      <c r="J71" s="2">
        <v>0</v>
      </c>
      <c r="K71">
        <v>57471.78</v>
      </c>
      <c r="L71" s="2">
        <v>-57471.78</v>
      </c>
      <c r="M71">
        <v>1</v>
      </c>
    </row>
    <row r="72" spans="1:13" x14ac:dyDescent="0.2">
      <c r="A72" s="1" t="s">
        <v>196</v>
      </c>
      <c r="B72" s="1" t="s">
        <v>195</v>
      </c>
      <c r="C72" s="1" t="s">
        <v>197</v>
      </c>
      <c r="D72" s="13">
        <v>1</v>
      </c>
      <c r="E72" s="2">
        <v>82335.199999999997</v>
      </c>
      <c r="F72" s="2">
        <v>0</v>
      </c>
      <c r="G72" s="2">
        <v>0</v>
      </c>
      <c r="H72" s="2">
        <v>0</v>
      </c>
      <c r="I72" s="2">
        <v>0</v>
      </c>
      <c r="J72" s="2">
        <v>82335.199999999997</v>
      </c>
      <c r="K72">
        <v>91068.42</v>
      </c>
      <c r="L72" s="2">
        <v>-8733.2200000000012</v>
      </c>
      <c r="M72">
        <v>1</v>
      </c>
    </row>
    <row r="73" spans="1:13" x14ac:dyDescent="0.2">
      <c r="A73" s="1" t="s">
        <v>384</v>
      </c>
      <c r="B73" s="1" t="s">
        <v>385</v>
      </c>
      <c r="C73" s="1" t="s">
        <v>197</v>
      </c>
      <c r="D73" s="13">
        <v>1</v>
      </c>
      <c r="E73" s="2">
        <v>1348.9</v>
      </c>
      <c r="F73" s="2">
        <v>0</v>
      </c>
      <c r="G73" s="2">
        <v>0</v>
      </c>
      <c r="H73" s="2">
        <v>0</v>
      </c>
      <c r="I73" s="2">
        <v>0</v>
      </c>
      <c r="J73" s="2">
        <v>1348.9</v>
      </c>
      <c r="K73">
        <v>86578.82</v>
      </c>
      <c r="L73" s="2">
        <v>-85229.920000000013</v>
      </c>
      <c r="M73">
        <v>1</v>
      </c>
    </row>
    <row r="74" spans="1:13" x14ac:dyDescent="0.2">
      <c r="A74" s="1" t="s">
        <v>450</v>
      </c>
      <c r="B74" s="1" t="s">
        <v>451</v>
      </c>
      <c r="C74" s="1" t="s">
        <v>235</v>
      </c>
      <c r="D74" s="13">
        <v>1</v>
      </c>
      <c r="E74" s="2">
        <v>76442.91</v>
      </c>
      <c r="F74" s="2">
        <v>0</v>
      </c>
      <c r="G74" s="2">
        <v>0</v>
      </c>
      <c r="H74" s="2">
        <v>0</v>
      </c>
      <c r="I74" s="2">
        <v>0</v>
      </c>
      <c r="J74" s="2">
        <v>76442.91</v>
      </c>
      <c r="K74">
        <v>60682.879999999997</v>
      </c>
      <c r="L74" s="2">
        <v>15760.030000000006</v>
      </c>
      <c r="M74">
        <v>0</v>
      </c>
    </row>
    <row r="75" spans="1:13" x14ac:dyDescent="0.2">
      <c r="A75" s="1" t="s">
        <v>1150</v>
      </c>
      <c r="B75" s="1" t="s">
        <v>1151</v>
      </c>
      <c r="C75" s="1" t="s">
        <v>78</v>
      </c>
      <c r="D75" s="13">
        <v>1</v>
      </c>
      <c r="E75" s="2">
        <v>8725</v>
      </c>
      <c r="F75" s="2">
        <v>45878.73</v>
      </c>
      <c r="G75" s="2">
        <v>0</v>
      </c>
      <c r="H75" s="2">
        <v>0</v>
      </c>
      <c r="I75" s="2">
        <v>0</v>
      </c>
      <c r="J75" s="2">
        <v>54603.73</v>
      </c>
      <c r="K75">
        <v>88675.93</v>
      </c>
      <c r="L75" s="2">
        <v>-34072.19999999999</v>
      </c>
      <c r="M75">
        <v>1</v>
      </c>
    </row>
    <row r="76" spans="1:13" x14ac:dyDescent="0.2">
      <c r="A76" s="1" t="s">
        <v>388</v>
      </c>
      <c r="B76" s="1" t="s">
        <v>389</v>
      </c>
      <c r="C76" s="1" t="s">
        <v>390</v>
      </c>
      <c r="D76" s="13">
        <v>1</v>
      </c>
      <c r="E76" s="2">
        <v>79274.87</v>
      </c>
      <c r="F76" s="2">
        <v>0</v>
      </c>
      <c r="G76" s="2">
        <v>0</v>
      </c>
      <c r="H76" s="2">
        <v>0</v>
      </c>
      <c r="I76" s="2">
        <v>0</v>
      </c>
      <c r="J76" s="2">
        <v>79274.87</v>
      </c>
      <c r="K76">
        <v>57134.54</v>
      </c>
      <c r="L76" s="2">
        <v>22140.329999999994</v>
      </c>
      <c r="M76">
        <v>0</v>
      </c>
    </row>
    <row r="77" spans="1:13" x14ac:dyDescent="0.2">
      <c r="A77" s="1" t="s">
        <v>922</v>
      </c>
      <c r="B77" s="1" t="s">
        <v>923</v>
      </c>
      <c r="C77" s="1" t="s">
        <v>390</v>
      </c>
      <c r="D77" s="13">
        <v>1</v>
      </c>
      <c r="E77" s="2">
        <v>86132.499999999985</v>
      </c>
      <c r="F77" s="2">
        <v>0</v>
      </c>
      <c r="G77" s="2">
        <v>0</v>
      </c>
      <c r="H77" s="2">
        <v>13940.65</v>
      </c>
      <c r="I77" s="2">
        <v>0</v>
      </c>
      <c r="J77" s="2">
        <v>100073.14999999998</v>
      </c>
      <c r="K77">
        <v>44552.97</v>
      </c>
      <c r="L77" s="2">
        <v>55520.179999999978</v>
      </c>
      <c r="M77">
        <v>0</v>
      </c>
    </row>
    <row r="78" spans="1:13" x14ac:dyDescent="0.2">
      <c r="A78" s="1" t="s">
        <v>711</v>
      </c>
      <c r="B78" s="1" t="s">
        <v>712</v>
      </c>
      <c r="C78" s="1" t="s">
        <v>371</v>
      </c>
      <c r="D78" s="13">
        <v>1</v>
      </c>
      <c r="E78" s="2">
        <v>84060.29</v>
      </c>
      <c r="F78" s="2">
        <v>0</v>
      </c>
      <c r="G78" s="2">
        <v>0</v>
      </c>
      <c r="H78" s="2">
        <v>0</v>
      </c>
      <c r="I78" s="2">
        <v>0</v>
      </c>
      <c r="J78" s="2">
        <v>84060.29</v>
      </c>
      <c r="K78">
        <v>88286.12</v>
      </c>
      <c r="L78" s="2">
        <v>-4225.8300000000017</v>
      </c>
      <c r="M78">
        <v>1</v>
      </c>
    </row>
    <row r="79" spans="1:13" x14ac:dyDescent="0.2">
      <c r="A79" s="1" t="s">
        <v>992</v>
      </c>
      <c r="B79" s="1" t="s">
        <v>991</v>
      </c>
      <c r="C79" s="1" t="s">
        <v>371</v>
      </c>
      <c r="D79" s="13">
        <v>1</v>
      </c>
      <c r="E79" s="2">
        <v>23018.93</v>
      </c>
      <c r="F79" s="2">
        <v>0</v>
      </c>
      <c r="G79" s="2">
        <v>0</v>
      </c>
      <c r="H79" s="2">
        <v>0</v>
      </c>
      <c r="I79" s="2">
        <v>0</v>
      </c>
      <c r="J79" s="2">
        <v>23018.93</v>
      </c>
      <c r="K79">
        <v>47537.32</v>
      </c>
      <c r="L79" s="2">
        <v>-24518.39</v>
      </c>
      <c r="M79">
        <v>1</v>
      </c>
    </row>
    <row r="80" spans="1:13" x14ac:dyDescent="0.2">
      <c r="A80" s="1" t="s">
        <v>1036</v>
      </c>
      <c r="B80" s="1" t="s">
        <v>1037</v>
      </c>
      <c r="C80" s="1" t="s">
        <v>1038</v>
      </c>
      <c r="D80" s="13">
        <v>1</v>
      </c>
      <c r="E80" s="2">
        <v>190691.26000000004</v>
      </c>
      <c r="F80" s="2">
        <v>0</v>
      </c>
      <c r="G80" s="2">
        <v>0</v>
      </c>
      <c r="H80" s="2">
        <v>0</v>
      </c>
      <c r="I80" s="2">
        <v>0</v>
      </c>
      <c r="J80" s="2">
        <v>190691.26000000004</v>
      </c>
      <c r="K80">
        <v>113165.1</v>
      </c>
      <c r="L80" s="2">
        <v>77526.160000000033</v>
      </c>
      <c r="M80">
        <v>0</v>
      </c>
    </row>
    <row r="81" spans="1:13" x14ac:dyDescent="0.2">
      <c r="A81" s="1" t="s">
        <v>769</v>
      </c>
      <c r="B81" s="1" t="s">
        <v>770</v>
      </c>
      <c r="C81" s="1" t="s">
        <v>184</v>
      </c>
      <c r="D81" s="13">
        <v>1</v>
      </c>
      <c r="E81" s="2">
        <v>65054.469999999994</v>
      </c>
      <c r="F81" s="2">
        <v>0</v>
      </c>
      <c r="G81" s="2">
        <v>0</v>
      </c>
      <c r="H81" s="2">
        <v>0</v>
      </c>
      <c r="I81" s="2">
        <v>0</v>
      </c>
      <c r="J81" s="2">
        <v>65054.469999999994</v>
      </c>
      <c r="K81">
        <v>55289.37</v>
      </c>
      <c r="L81" s="2">
        <v>9765.0999999999913</v>
      </c>
      <c r="M81">
        <v>0</v>
      </c>
    </row>
    <row r="82" spans="1:13" x14ac:dyDescent="0.2">
      <c r="A82">
        <v>48777</v>
      </c>
      <c r="B82" t="s">
        <v>1240</v>
      </c>
      <c r="C82" t="s">
        <v>750</v>
      </c>
      <c r="D82" s="13">
        <v>1</v>
      </c>
      <c r="E82" s="2">
        <v>7797.49</v>
      </c>
      <c r="F82" s="2">
        <v>95375.17</v>
      </c>
      <c r="G82" s="2">
        <v>0</v>
      </c>
      <c r="H82" s="2">
        <v>23314.32</v>
      </c>
      <c r="I82" s="2">
        <v>0</v>
      </c>
      <c r="J82" s="2">
        <v>126486.98000000001</v>
      </c>
      <c r="K82">
        <v>93172.07</v>
      </c>
      <c r="L82" s="2">
        <v>33314.910000000003</v>
      </c>
      <c r="M82">
        <v>0</v>
      </c>
    </row>
    <row r="83" spans="1:13" x14ac:dyDescent="0.2">
      <c r="A83">
        <v>48793</v>
      </c>
      <c r="B83" t="s">
        <v>1241</v>
      </c>
      <c r="C83" t="s">
        <v>514</v>
      </c>
      <c r="D83" s="13">
        <v>1</v>
      </c>
      <c r="E83" s="2"/>
      <c r="F83" s="2"/>
      <c r="G83" s="2"/>
      <c r="H83" s="2"/>
      <c r="I83" s="2"/>
      <c r="J83" s="2">
        <v>0</v>
      </c>
      <c r="K83">
        <v>58004.3</v>
      </c>
      <c r="L83" s="2">
        <v>-58004.3</v>
      </c>
      <c r="M83">
        <v>1</v>
      </c>
    </row>
    <row r="84" spans="1:13" x14ac:dyDescent="0.2">
      <c r="A84" s="1" t="s">
        <v>446</v>
      </c>
      <c r="B84" s="1" t="s">
        <v>447</v>
      </c>
      <c r="C84" s="1" t="s">
        <v>364</v>
      </c>
      <c r="D84" s="13">
        <v>1</v>
      </c>
      <c r="E84" s="2">
        <v>185737.79</v>
      </c>
      <c r="F84" s="2">
        <v>0</v>
      </c>
      <c r="G84" s="2">
        <v>0</v>
      </c>
      <c r="H84" s="2">
        <v>26377.289999999997</v>
      </c>
      <c r="I84" s="2">
        <v>4157.6900000000005</v>
      </c>
      <c r="J84" s="2">
        <v>216272.77000000002</v>
      </c>
      <c r="K84">
        <v>97219.97</v>
      </c>
      <c r="L84" s="2">
        <v>119052.80000000002</v>
      </c>
      <c r="M84">
        <v>0</v>
      </c>
    </row>
    <row r="85" spans="1:13" x14ac:dyDescent="0.2">
      <c r="A85" s="1" t="s">
        <v>1067</v>
      </c>
      <c r="B85" s="1" t="s">
        <v>1068</v>
      </c>
      <c r="C85" s="1" t="s">
        <v>364</v>
      </c>
      <c r="D85" s="13">
        <v>1</v>
      </c>
      <c r="E85" s="2">
        <v>35787.35</v>
      </c>
      <c r="F85" s="2">
        <v>0</v>
      </c>
      <c r="G85" s="2">
        <v>0</v>
      </c>
      <c r="H85" s="2">
        <v>0</v>
      </c>
      <c r="I85" s="2">
        <v>0</v>
      </c>
      <c r="J85" s="2">
        <v>35787.35</v>
      </c>
      <c r="K85">
        <v>143314.46</v>
      </c>
      <c r="L85" s="2">
        <v>-107527.10999999999</v>
      </c>
      <c r="M85">
        <v>1</v>
      </c>
    </row>
    <row r="86" spans="1:13" x14ac:dyDescent="0.2">
      <c r="A86" s="1" t="s">
        <v>47</v>
      </c>
      <c r="B86" s="1" t="s">
        <v>48</v>
      </c>
      <c r="C86" s="1" t="s">
        <v>49</v>
      </c>
      <c r="D86" s="13">
        <v>1</v>
      </c>
      <c r="E86" s="2">
        <v>44741</v>
      </c>
      <c r="F86" s="2">
        <v>0</v>
      </c>
      <c r="G86" s="2">
        <v>0</v>
      </c>
      <c r="H86" s="2">
        <v>0</v>
      </c>
      <c r="I86" s="2">
        <v>0</v>
      </c>
      <c r="J86" s="2">
        <v>44741</v>
      </c>
      <c r="K86">
        <v>42781.58</v>
      </c>
      <c r="L86" s="2">
        <v>1959.4199999999983</v>
      </c>
      <c r="M86">
        <v>0</v>
      </c>
    </row>
    <row r="87" spans="1:13" x14ac:dyDescent="0.2">
      <c r="A87" s="1" t="s">
        <v>1140</v>
      </c>
      <c r="B87" s="1" t="s">
        <v>1141</v>
      </c>
      <c r="C87" s="1" t="s">
        <v>49</v>
      </c>
      <c r="D87" s="13">
        <v>1</v>
      </c>
      <c r="E87" s="2">
        <v>69206.59</v>
      </c>
      <c r="F87" s="2">
        <v>0</v>
      </c>
      <c r="G87" s="2">
        <v>0</v>
      </c>
      <c r="H87" s="2">
        <v>0</v>
      </c>
      <c r="I87" s="2">
        <v>0</v>
      </c>
      <c r="J87" s="2">
        <v>69206.59</v>
      </c>
      <c r="K87">
        <v>53976.87</v>
      </c>
      <c r="L87" s="2">
        <v>15229.719999999994</v>
      </c>
      <c r="M87">
        <v>0</v>
      </c>
    </row>
    <row r="88" spans="1:13" x14ac:dyDescent="0.2">
      <c r="A88" s="1" t="s">
        <v>993</v>
      </c>
      <c r="B88" s="1" t="s">
        <v>991</v>
      </c>
      <c r="C88" s="1" t="s">
        <v>324</v>
      </c>
      <c r="D88" s="13">
        <v>1</v>
      </c>
      <c r="E88" s="2">
        <v>101666.42000000003</v>
      </c>
      <c r="F88" s="2">
        <v>0</v>
      </c>
      <c r="G88" s="2">
        <v>0</v>
      </c>
      <c r="H88" s="2">
        <v>0</v>
      </c>
      <c r="I88" s="2">
        <v>0</v>
      </c>
      <c r="J88" s="2">
        <v>101666.42000000003</v>
      </c>
      <c r="K88">
        <v>45118.13</v>
      </c>
      <c r="L88" s="2">
        <v>56548.29000000003</v>
      </c>
      <c r="M88">
        <v>0</v>
      </c>
    </row>
    <row r="89" spans="1:13" x14ac:dyDescent="0.2">
      <c r="A89">
        <v>49130</v>
      </c>
      <c r="B89" t="s">
        <v>1242</v>
      </c>
      <c r="C89" t="s">
        <v>374</v>
      </c>
      <c r="D89" s="13">
        <v>1</v>
      </c>
      <c r="E89" s="2"/>
      <c r="F89" s="2"/>
      <c r="G89" s="2"/>
      <c r="H89" s="2"/>
      <c r="I89" s="2"/>
      <c r="J89" s="2">
        <v>0</v>
      </c>
      <c r="K89">
        <v>68117.08</v>
      </c>
      <c r="L89" s="2">
        <v>-68117.08</v>
      </c>
      <c r="M89">
        <v>1</v>
      </c>
    </row>
    <row r="90" spans="1:13" x14ac:dyDescent="0.2">
      <c r="A90" s="1" t="s">
        <v>557</v>
      </c>
      <c r="B90" s="1" t="s">
        <v>558</v>
      </c>
      <c r="C90" s="1" t="s">
        <v>75</v>
      </c>
      <c r="D90" s="13">
        <v>1</v>
      </c>
      <c r="E90" s="2">
        <v>117696</v>
      </c>
      <c r="F90" s="2">
        <v>0</v>
      </c>
      <c r="G90" s="2">
        <v>0</v>
      </c>
      <c r="H90" s="2">
        <v>0</v>
      </c>
      <c r="I90" s="2">
        <v>0</v>
      </c>
      <c r="J90" s="2">
        <v>117696</v>
      </c>
      <c r="K90">
        <v>64394.47</v>
      </c>
      <c r="L90" s="2">
        <v>53301.53</v>
      </c>
      <c r="M90">
        <v>0</v>
      </c>
    </row>
    <row r="91" spans="1:13" x14ac:dyDescent="0.2">
      <c r="A91" s="1" t="s">
        <v>757</v>
      </c>
      <c r="B91" s="1" t="s">
        <v>758</v>
      </c>
      <c r="C91" s="1" t="s">
        <v>288</v>
      </c>
      <c r="D91" s="13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>
        <v>56601.81</v>
      </c>
      <c r="L91" s="2">
        <v>-56601.81</v>
      </c>
      <c r="M91">
        <v>1</v>
      </c>
    </row>
    <row r="92" spans="1:13" x14ac:dyDescent="0.2">
      <c r="A92" s="1" t="s">
        <v>268</v>
      </c>
      <c r="B92" s="1" t="s">
        <v>269</v>
      </c>
      <c r="C92" s="1" t="s">
        <v>270</v>
      </c>
      <c r="D92" s="13">
        <v>1</v>
      </c>
      <c r="E92" s="2">
        <v>83758.049999999988</v>
      </c>
      <c r="F92" s="2">
        <v>6231.2</v>
      </c>
      <c r="G92" s="2">
        <v>0</v>
      </c>
      <c r="H92" s="2">
        <v>8740.76</v>
      </c>
      <c r="I92" s="2">
        <v>0</v>
      </c>
      <c r="J92" s="2">
        <v>98730.00999999998</v>
      </c>
      <c r="K92">
        <v>76814.240000000005</v>
      </c>
      <c r="L92" s="2">
        <v>21915.769999999975</v>
      </c>
      <c r="M92">
        <v>0</v>
      </c>
    </row>
    <row r="93" spans="1:13" x14ac:dyDescent="0.2">
      <c r="A93" s="1" t="s">
        <v>900</v>
      </c>
      <c r="B93" s="1" t="s">
        <v>901</v>
      </c>
      <c r="C93" s="1" t="s">
        <v>270</v>
      </c>
      <c r="D93" s="13">
        <v>1</v>
      </c>
      <c r="E93" s="2">
        <v>265.25</v>
      </c>
      <c r="F93" s="2">
        <v>19999.920000000002</v>
      </c>
      <c r="G93" s="2">
        <v>0</v>
      </c>
      <c r="H93" s="2">
        <v>0</v>
      </c>
      <c r="I93" s="2">
        <v>0</v>
      </c>
      <c r="J93" s="2">
        <v>20265.170000000002</v>
      </c>
      <c r="K93">
        <v>42921.01</v>
      </c>
      <c r="L93" s="2">
        <v>-22655.84</v>
      </c>
      <c r="M93">
        <v>1</v>
      </c>
    </row>
    <row r="94" spans="1:13" x14ac:dyDescent="0.2">
      <c r="A94">
        <v>49528</v>
      </c>
      <c r="B94" t="s">
        <v>1229</v>
      </c>
      <c r="C94" t="s">
        <v>17</v>
      </c>
      <c r="D94" s="13">
        <v>1</v>
      </c>
      <c r="E94" s="2"/>
      <c r="F94" s="2"/>
      <c r="G94" s="2"/>
      <c r="H94" s="2"/>
      <c r="I94" s="2"/>
      <c r="J94" s="2">
        <v>0</v>
      </c>
      <c r="K94">
        <v>56555</v>
      </c>
      <c r="L94" s="2">
        <v>-56555</v>
      </c>
      <c r="M94">
        <v>1</v>
      </c>
    </row>
    <row r="95" spans="1:13" x14ac:dyDescent="0.2">
      <c r="A95" s="1" t="s">
        <v>602</v>
      </c>
      <c r="B95" s="1" t="s">
        <v>601</v>
      </c>
      <c r="C95" s="1" t="s">
        <v>285</v>
      </c>
      <c r="D95" s="13">
        <v>1</v>
      </c>
      <c r="E95" s="2">
        <v>18378.990000000002</v>
      </c>
      <c r="F95" s="2">
        <v>0</v>
      </c>
      <c r="G95" s="2">
        <v>0</v>
      </c>
      <c r="H95" s="2">
        <v>0</v>
      </c>
      <c r="I95" s="2">
        <v>0</v>
      </c>
      <c r="J95" s="2">
        <v>18378.990000000002</v>
      </c>
      <c r="K95">
        <v>58344.57</v>
      </c>
      <c r="L95" s="2">
        <v>-39965.58</v>
      </c>
      <c r="M95">
        <v>1</v>
      </c>
    </row>
    <row r="96" spans="1:13" x14ac:dyDescent="0.2">
      <c r="A96" s="1" t="s">
        <v>263</v>
      </c>
      <c r="B96" s="1" t="s">
        <v>264</v>
      </c>
      <c r="C96" s="1" t="s">
        <v>158</v>
      </c>
      <c r="D96" s="13">
        <v>1</v>
      </c>
      <c r="E96" s="2">
        <v>5511</v>
      </c>
      <c r="F96" s="2">
        <v>0</v>
      </c>
      <c r="G96" s="2">
        <v>0</v>
      </c>
      <c r="H96" s="2">
        <v>0</v>
      </c>
      <c r="I96" s="2">
        <v>0</v>
      </c>
      <c r="J96" s="2">
        <v>5511</v>
      </c>
      <c r="K96">
        <v>36780.870000000003</v>
      </c>
      <c r="L96" s="2">
        <v>-31269.870000000003</v>
      </c>
      <c r="M96">
        <v>1</v>
      </c>
    </row>
    <row r="97" spans="1:13" x14ac:dyDescent="0.2">
      <c r="A97">
        <v>49619</v>
      </c>
      <c r="B97" t="s">
        <v>1252</v>
      </c>
      <c r="C97" t="s">
        <v>158</v>
      </c>
      <c r="D97" s="13">
        <v>1</v>
      </c>
      <c r="E97" s="2"/>
      <c r="F97" s="2"/>
      <c r="G97" s="2"/>
      <c r="H97" s="2"/>
      <c r="I97" s="2"/>
      <c r="J97" s="2">
        <v>0</v>
      </c>
      <c r="K97">
        <v>42201.8</v>
      </c>
      <c r="L97" s="2">
        <v>-42201.8</v>
      </c>
      <c r="M97">
        <v>1</v>
      </c>
    </row>
    <row r="98" spans="1:13" x14ac:dyDescent="0.2">
      <c r="A98" s="1" t="s">
        <v>503</v>
      </c>
      <c r="B98" s="1" t="s">
        <v>504</v>
      </c>
      <c r="C98" s="1" t="s">
        <v>40</v>
      </c>
      <c r="D98" s="13">
        <v>1</v>
      </c>
      <c r="E98" s="2">
        <v>39005.599999999999</v>
      </c>
      <c r="F98" s="2">
        <v>0</v>
      </c>
      <c r="G98" s="2">
        <v>0</v>
      </c>
      <c r="H98" s="2">
        <v>0</v>
      </c>
      <c r="I98" s="2">
        <v>0</v>
      </c>
      <c r="J98" s="2">
        <v>39005.599999999999</v>
      </c>
      <c r="K98">
        <v>50939.05</v>
      </c>
      <c r="L98" s="2">
        <v>-11933.450000000004</v>
      </c>
      <c r="M98">
        <v>1</v>
      </c>
    </row>
    <row r="99" spans="1:13" x14ac:dyDescent="0.2">
      <c r="A99" s="1" t="s">
        <v>548</v>
      </c>
      <c r="B99" s="1" t="s">
        <v>549</v>
      </c>
      <c r="C99" s="1" t="s">
        <v>40</v>
      </c>
      <c r="D99" s="13">
        <v>1</v>
      </c>
      <c r="E99" s="2">
        <v>36856.03</v>
      </c>
      <c r="F99" s="2">
        <v>0</v>
      </c>
      <c r="G99" s="2">
        <v>0</v>
      </c>
      <c r="H99" s="2">
        <v>0</v>
      </c>
      <c r="I99" s="2">
        <v>0</v>
      </c>
      <c r="J99" s="2">
        <v>36856.03</v>
      </c>
      <c r="K99">
        <v>36718.5</v>
      </c>
      <c r="L99" s="2">
        <v>137.52999999999884</v>
      </c>
      <c r="M99">
        <v>0</v>
      </c>
    </row>
    <row r="100" spans="1:13" x14ac:dyDescent="0.2">
      <c r="A100" s="1" t="s">
        <v>416</v>
      </c>
      <c r="B100" s="1" t="s">
        <v>417</v>
      </c>
      <c r="C100" s="1" t="s">
        <v>31</v>
      </c>
      <c r="D100" s="13">
        <v>1</v>
      </c>
      <c r="E100" s="2">
        <v>72488.239999999991</v>
      </c>
      <c r="F100" s="2">
        <v>0</v>
      </c>
      <c r="G100" s="2">
        <v>0</v>
      </c>
      <c r="H100" s="2">
        <v>0</v>
      </c>
      <c r="I100" s="2">
        <v>0</v>
      </c>
      <c r="J100" s="2">
        <v>72488.239999999991</v>
      </c>
      <c r="K100">
        <v>79336.460000000006</v>
      </c>
      <c r="L100" s="2">
        <v>-6848.2200000000157</v>
      </c>
      <c r="M100">
        <v>1</v>
      </c>
    </row>
    <row r="101" spans="1:13" x14ac:dyDescent="0.2">
      <c r="A101" s="1" t="s">
        <v>732</v>
      </c>
      <c r="B101" s="1" t="s">
        <v>733</v>
      </c>
      <c r="C101" s="1" t="s">
        <v>31</v>
      </c>
      <c r="D101" s="13">
        <v>1</v>
      </c>
      <c r="E101" s="2">
        <v>221294.91000000003</v>
      </c>
      <c r="F101" s="2">
        <v>0</v>
      </c>
      <c r="G101" s="2">
        <v>0</v>
      </c>
      <c r="H101" s="2">
        <v>0</v>
      </c>
      <c r="I101" s="2">
        <v>0</v>
      </c>
      <c r="J101" s="2">
        <v>221294.91000000003</v>
      </c>
      <c r="K101">
        <v>87718</v>
      </c>
      <c r="L101" s="2">
        <v>133576.91000000003</v>
      </c>
      <c r="M101">
        <v>0</v>
      </c>
    </row>
    <row r="102" spans="1:13" x14ac:dyDescent="0.2">
      <c r="A102" s="1" t="s">
        <v>864</v>
      </c>
      <c r="B102" s="1" t="s">
        <v>865</v>
      </c>
      <c r="C102" s="1" t="s">
        <v>31</v>
      </c>
      <c r="D102" s="13">
        <v>1</v>
      </c>
      <c r="E102" s="2">
        <v>128000.60999999999</v>
      </c>
      <c r="F102" s="2">
        <v>0</v>
      </c>
      <c r="G102" s="2">
        <v>0</v>
      </c>
      <c r="H102" s="2">
        <v>0</v>
      </c>
      <c r="I102" s="2">
        <v>0</v>
      </c>
      <c r="J102" s="2">
        <v>128000.60999999999</v>
      </c>
      <c r="K102">
        <v>50135.74</v>
      </c>
      <c r="L102" s="2">
        <v>77864.87</v>
      </c>
      <c r="M102">
        <v>0</v>
      </c>
    </row>
    <row r="103" spans="1:13" x14ac:dyDescent="0.2">
      <c r="A103" s="1" t="s">
        <v>959</v>
      </c>
      <c r="B103" s="1" t="s">
        <v>960</v>
      </c>
      <c r="C103" s="1" t="s">
        <v>31</v>
      </c>
      <c r="D103" s="13">
        <v>1</v>
      </c>
      <c r="E103" s="2">
        <v>152038.22999999998</v>
      </c>
      <c r="F103" s="2">
        <v>0</v>
      </c>
      <c r="G103" s="2">
        <v>0</v>
      </c>
      <c r="H103" s="2">
        <v>0</v>
      </c>
      <c r="I103" s="2">
        <v>0</v>
      </c>
      <c r="J103" s="2">
        <v>152038.22999999998</v>
      </c>
      <c r="K103">
        <v>69070.97</v>
      </c>
      <c r="L103" s="2">
        <v>82967.25999999998</v>
      </c>
      <c r="M103">
        <v>0</v>
      </c>
    </row>
    <row r="104" spans="1:13" x14ac:dyDescent="0.2">
      <c r="A104" s="1" t="s">
        <v>153</v>
      </c>
      <c r="B104" s="1" t="s">
        <v>154</v>
      </c>
      <c r="C104" s="1" t="s">
        <v>155</v>
      </c>
      <c r="D104" s="13">
        <v>1</v>
      </c>
      <c r="E104" s="2">
        <v>2354.29</v>
      </c>
      <c r="F104" s="2">
        <v>0</v>
      </c>
      <c r="G104" s="2">
        <v>0</v>
      </c>
      <c r="H104" s="2">
        <v>0</v>
      </c>
      <c r="I104" s="2">
        <v>0</v>
      </c>
      <c r="J104" s="2">
        <v>2354.29</v>
      </c>
      <c r="K104">
        <v>31092.04</v>
      </c>
      <c r="L104" s="2">
        <v>-28737.75</v>
      </c>
      <c r="M104">
        <v>1</v>
      </c>
    </row>
    <row r="105" spans="1:13" x14ac:dyDescent="0.2">
      <c r="A105" s="1" t="s">
        <v>642</v>
      </c>
      <c r="B105" s="1" t="s">
        <v>643</v>
      </c>
      <c r="C105" s="1" t="s">
        <v>155</v>
      </c>
      <c r="D105" s="13">
        <v>1</v>
      </c>
      <c r="E105" s="2">
        <v>69698.739999999991</v>
      </c>
      <c r="F105" s="2">
        <v>0</v>
      </c>
      <c r="G105" s="2">
        <v>0</v>
      </c>
      <c r="H105" s="2">
        <v>0</v>
      </c>
      <c r="I105" s="2">
        <v>0</v>
      </c>
      <c r="J105" s="2">
        <v>69698.739999999991</v>
      </c>
      <c r="K105">
        <v>16581.86</v>
      </c>
      <c r="L105" s="2">
        <v>53116.87999999999</v>
      </c>
      <c r="M105">
        <v>0</v>
      </c>
    </row>
    <row r="106" spans="1:13" x14ac:dyDescent="0.2">
      <c r="A106" s="1" t="s">
        <v>589</v>
      </c>
      <c r="B106" s="1" t="s">
        <v>590</v>
      </c>
      <c r="C106" s="1" t="s">
        <v>155</v>
      </c>
      <c r="D106" s="13">
        <v>1</v>
      </c>
      <c r="E106" s="2">
        <v>57200</v>
      </c>
      <c r="F106" s="2">
        <v>0</v>
      </c>
      <c r="G106" s="2">
        <v>0</v>
      </c>
      <c r="H106" s="2">
        <v>0</v>
      </c>
      <c r="I106" s="2">
        <v>0</v>
      </c>
      <c r="J106" s="2">
        <v>57200</v>
      </c>
      <c r="K106">
        <v>56697.919999999998</v>
      </c>
      <c r="L106" s="2">
        <v>502.08000000000175</v>
      </c>
      <c r="M106">
        <v>0</v>
      </c>
    </row>
    <row r="107" spans="1:13" x14ac:dyDescent="0.2">
      <c r="A107" s="1" t="s">
        <v>465</v>
      </c>
      <c r="B107" s="1" t="s">
        <v>466</v>
      </c>
      <c r="C107" s="1" t="s">
        <v>267</v>
      </c>
      <c r="D107" s="13">
        <v>1</v>
      </c>
      <c r="E107" s="2">
        <v>7800.77</v>
      </c>
      <c r="F107" s="2">
        <v>0</v>
      </c>
      <c r="G107" s="2">
        <v>0</v>
      </c>
      <c r="H107" s="2">
        <v>0</v>
      </c>
      <c r="I107" s="2">
        <v>0</v>
      </c>
      <c r="J107" s="2">
        <v>7800.77</v>
      </c>
      <c r="K107">
        <v>62568.49</v>
      </c>
      <c r="L107" s="2">
        <v>-54767.72</v>
      </c>
      <c r="M107">
        <v>1</v>
      </c>
    </row>
    <row r="108" spans="1:13" x14ac:dyDescent="0.2">
      <c r="A108" s="1" t="s">
        <v>544</v>
      </c>
      <c r="B108" s="1" t="s">
        <v>545</v>
      </c>
      <c r="C108" s="1" t="s">
        <v>267</v>
      </c>
      <c r="D108" s="13">
        <v>1</v>
      </c>
      <c r="E108" s="2">
        <v>175491.81999999998</v>
      </c>
      <c r="F108" s="2">
        <v>0</v>
      </c>
      <c r="G108" s="2">
        <v>0</v>
      </c>
      <c r="H108" s="2">
        <v>0</v>
      </c>
      <c r="I108" s="2">
        <v>0</v>
      </c>
      <c r="J108" s="2">
        <v>175491.81999999998</v>
      </c>
      <c r="K108">
        <v>81478.820000000007</v>
      </c>
      <c r="L108" s="2">
        <v>94012.999999999971</v>
      </c>
      <c r="M108">
        <v>0</v>
      </c>
    </row>
    <row r="109" spans="1:13" x14ac:dyDescent="0.2">
      <c r="A109" s="1" t="s">
        <v>1024</v>
      </c>
      <c r="B109" s="1" t="s">
        <v>1025</v>
      </c>
      <c r="C109" s="1" t="s">
        <v>267</v>
      </c>
      <c r="D109" s="13">
        <v>1</v>
      </c>
      <c r="E109" s="2">
        <v>30036.320000000003</v>
      </c>
      <c r="F109" s="2">
        <v>0</v>
      </c>
      <c r="G109" s="2">
        <v>0</v>
      </c>
      <c r="H109" s="2">
        <v>0</v>
      </c>
      <c r="I109" s="2">
        <v>0</v>
      </c>
      <c r="J109" s="2">
        <v>30036.320000000003</v>
      </c>
      <c r="K109">
        <v>40640.18</v>
      </c>
      <c r="L109" s="2">
        <v>-10603.859999999997</v>
      </c>
      <c r="M109">
        <v>1</v>
      </c>
    </row>
    <row r="110" spans="1:13" x14ac:dyDescent="0.2">
      <c r="A110" s="1" t="s">
        <v>1113</v>
      </c>
      <c r="B110" s="1" t="s">
        <v>1114</v>
      </c>
      <c r="C110" s="1" t="s">
        <v>1115</v>
      </c>
      <c r="D110" s="13">
        <v>1</v>
      </c>
      <c r="E110" s="2">
        <v>91250.550000000017</v>
      </c>
      <c r="F110" s="2">
        <v>0</v>
      </c>
      <c r="G110" s="2">
        <v>0</v>
      </c>
      <c r="H110" s="2">
        <v>0</v>
      </c>
      <c r="I110" s="2">
        <v>0</v>
      </c>
      <c r="J110" s="2">
        <v>91250.550000000017</v>
      </c>
      <c r="K110">
        <v>102826.99</v>
      </c>
      <c r="L110" s="2">
        <v>-11576.439999999988</v>
      </c>
      <c r="M110">
        <v>1</v>
      </c>
    </row>
    <row r="111" spans="1:13" x14ac:dyDescent="0.2">
      <c r="A111" s="1" t="s">
        <v>436</v>
      </c>
      <c r="B111" s="1" t="s">
        <v>437</v>
      </c>
      <c r="C111" s="1" t="s">
        <v>121</v>
      </c>
      <c r="D111" s="13">
        <v>1</v>
      </c>
      <c r="E111" s="2">
        <v>8909.69</v>
      </c>
      <c r="F111" s="2">
        <v>0</v>
      </c>
      <c r="G111" s="2">
        <v>0</v>
      </c>
      <c r="H111" s="2">
        <v>0</v>
      </c>
      <c r="I111" s="2">
        <v>0</v>
      </c>
      <c r="J111" s="2">
        <v>8909.69</v>
      </c>
      <c r="K111">
        <v>54802.400000000001</v>
      </c>
      <c r="L111" s="2">
        <v>-45892.71</v>
      </c>
      <c r="M111">
        <v>1</v>
      </c>
    </row>
    <row r="112" spans="1:13" x14ac:dyDescent="0.2">
      <c r="A112" s="1" t="s">
        <v>1124</v>
      </c>
      <c r="B112" s="1" t="s">
        <v>1125</v>
      </c>
      <c r="C112" s="1" t="s">
        <v>121</v>
      </c>
      <c r="D112" s="13">
        <v>1</v>
      </c>
      <c r="E112" s="2">
        <v>179493.28</v>
      </c>
      <c r="F112" s="2">
        <v>0</v>
      </c>
      <c r="G112" s="2">
        <v>0</v>
      </c>
      <c r="H112" s="2">
        <v>2018.47</v>
      </c>
      <c r="I112" s="2">
        <v>0</v>
      </c>
      <c r="J112" s="2">
        <v>181511.75</v>
      </c>
      <c r="K112">
        <v>99893.55</v>
      </c>
      <c r="L112" s="2">
        <v>81618.2</v>
      </c>
      <c r="M112">
        <v>0</v>
      </c>
    </row>
    <row r="113" spans="1:13" x14ac:dyDescent="0.2">
      <c r="A113" s="1" t="s">
        <v>1194</v>
      </c>
      <c r="B113" s="1" t="s">
        <v>1195</v>
      </c>
      <c r="C113" s="1" t="s">
        <v>121</v>
      </c>
      <c r="D113" s="13">
        <v>1</v>
      </c>
      <c r="E113" s="2">
        <v>0</v>
      </c>
      <c r="F113" s="2">
        <v>0</v>
      </c>
      <c r="G113" s="2">
        <v>0</v>
      </c>
      <c r="H113" s="2">
        <v>5783.34</v>
      </c>
      <c r="I113" s="2">
        <v>0</v>
      </c>
      <c r="J113" s="2">
        <v>5783.34</v>
      </c>
      <c r="K113">
        <v>38452.11</v>
      </c>
      <c r="L113" s="2">
        <v>-32668.77</v>
      </c>
      <c r="M113">
        <v>1</v>
      </c>
    </row>
    <row r="114" spans="1:13" x14ac:dyDescent="0.2">
      <c r="A114" s="1" t="s">
        <v>831</v>
      </c>
      <c r="B114" s="1" t="s">
        <v>830</v>
      </c>
      <c r="C114" s="1" t="s">
        <v>253</v>
      </c>
      <c r="D114" s="13">
        <v>1</v>
      </c>
      <c r="E114" s="2">
        <v>62141.030000000006</v>
      </c>
      <c r="F114" s="2">
        <v>0</v>
      </c>
      <c r="G114" s="2">
        <v>0</v>
      </c>
      <c r="H114" s="2">
        <v>0</v>
      </c>
      <c r="I114" s="2">
        <v>0</v>
      </c>
      <c r="J114" s="2">
        <v>62141.030000000006</v>
      </c>
      <c r="K114">
        <v>62607.02</v>
      </c>
      <c r="L114" s="2">
        <v>-465.98999999999069</v>
      </c>
      <c r="M114">
        <v>1</v>
      </c>
    </row>
    <row r="115" spans="1:13" x14ac:dyDescent="0.2">
      <c r="A115" s="1" t="s">
        <v>987</v>
      </c>
      <c r="B115" s="1" t="s">
        <v>986</v>
      </c>
      <c r="C115" s="1" t="s">
        <v>253</v>
      </c>
      <c r="D115" s="13">
        <v>1</v>
      </c>
      <c r="E115" s="2">
        <v>104706.95999999999</v>
      </c>
      <c r="F115" s="2">
        <v>0</v>
      </c>
      <c r="G115" s="2">
        <v>0</v>
      </c>
      <c r="H115" s="2">
        <v>0</v>
      </c>
      <c r="I115" s="2">
        <v>0</v>
      </c>
      <c r="J115" s="2">
        <v>104706.95999999999</v>
      </c>
      <c r="K115">
        <v>68748.53</v>
      </c>
      <c r="L115" s="2">
        <v>35958.429999999993</v>
      </c>
      <c r="M115">
        <v>0</v>
      </c>
    </row>
    <row r="116" spans="1:13" x14ac:dyDescent="0.2">
      <c r="A116" s="1" t="s">
        <v>379</v>
      </c>
      <c r="B116" s="1" t="s">
        <v>380</v>
      </c>
      <c r="C116" s="1" t="s">
        <v>190</v>
      </c>
      <c r="D116" s="13">
        <v>1</v>
      </c>
      <c r="E116" s="2">
        <v>2156</v>
      </c>
      <c r="F116" s="2">
        <v>0</v>
      </c>
      <c r="G116" s="2">
        <v>0</v>
      </c>
      <c r="H116" s="2">
        <v>0</v>
      </c>
      <c r="I116" s="2">
        <v>0</v>
      </c>
      <c r="J116" s="2">
        <v>2156</v>
      </c>
      <c r="K116">
        <v>41044.78</v>
      </c>
      <c r="L116" s="2">
        <v>-38888.78</v>
      </c>
      <c r="M116">
        <v>1</v>
      </c>
    </row>
    <row r="117" spans="1:13" x14ac:dyDescent="0.2">
      <c r="A117" s="1" t="s">
        <v>386</v>
      </c>
      <c r="B117" s="1" t="s">
        <v>387</v>
      </c>
      <c r="C117" s="1" t="s">
        <v>190</v>
      </c>
      <c r="D117" s="13">
        <v>1</v>
      </c>
      <c r="E117" s="2">
        <v>2882.66</v>
      </c>
      <c r="F117" s="2">
        <v>0</v>
      </c>
      <c r="G117" s="2">
        <v>0</v>
      </c>
      <c r="H117" s="2">
        <v>1739.5</v>
      </c>
      <c r="I117" s="2">
        <v>0</v>
      </c>
      <c r="J117" s="2">
        <v>4622.16</v>
      </c>
      <c r="K117">
        <v>38060.28</v>
      </c>
      <c r="L117" s="2">
        <v>-33438.119999999995</v>
      </c>
      <c r="M117">
        <v>1</v>
      </c>
    </row>
    <row r="118" spans="1:13" x14ac:dyDescent="0.2">
      <c r="A118" s="1" t="s">
        <v>728</v>
      </c>
      <c r="B118" s="1" t="s">
        <v>729</v>
      </c>
      <c r="C118" s="1" t="s">
        <v>190</v>
      </c>
      <c r="D118" s="13">
        <v>1</v>
      </c>
      <c r="E118" s="2">
        <v>271.44</v>
      </c>
      <c r="F118" s="2">
        <v>0</v>
      </c>
      <c r="G118" s="2">
        <v>0</v>
      </c>
      <c r="H118" s="2">
        <v>4190.67</v>
      </c>
      <c r="I118" s="2">
        <v>0</v>
      </c>
      <c r="J118" s="2">
        <v>4462.1099999999997</v>
      </c>
      <c r="K118">
        <v>38488.17</v>
      </c>
      <c r="L118" s="2">
        <v>-34026.06</v>
      </c>
      <c r="M118">
        <v>1</v>
      </c>
    </row>
    <row r="119" spans="1:13" x14ac:dyDescent="0.2">
      <c r="A119" s="1" t="s">
        <v>799</v>
      </c>
      <c r="B119" s="1" t="s">
        <v>800</v>
      </c>
      <c r="C119" s="1" t="s">
        <v>190</v>
      </c>
      <c r="D119" s="13">
        <v>1</v>
      </c>
      <c r="E119" s="2">
        <v>54981.47</v>
      </c>
      <c r="F119" s="2">
        <v>0</v>
      </c>
      <c r="G119" s="2">
        <v>0</v>
      </c>
      <c r="H119" s="2">
        <v>0</v>
      </c>
      <c r="I119" s="2">
        <v>0</v>
      </c>
      <c r="J119" s="2">
        <v>54981.47</v>
      </c>
      <c r="K119">
        <v>41903.08</v>
      </c>
      <c r="L119" s="2">
        <v>13078.39</v>
      </c>
      <c r="M119">
        <v>0</v>
      </c>
    </row>
    <row r="120" spans="1:13" x14ac:dyDescent="0.2">
      <c r="A120" s="1" t="s">
        <v>1032</v>
      </c>
      <c r="B120" s="1" t="s">
        <v>1033</v>
      </c>
      <c r="C120" s="1" t="s">
        <v>190</v>
      </c>
      <c r="D120" s="13">
        <v>1</v>
      </c>
      <c r="E120" s="2">
        <v>0</v>
      </c>
      <c r="F120" s="2">
        <v>2100</v>
      </c>
      <c r="G120" s="2">
        <v>0</v>
      </c>
      <c r="H120" s="2">
        <v>7543.21</v>
      </c>
      <c r="I120" s="2">
        <v>0</v>
      </c>
      <c r="J120" s="2">
        <v>9643.2099999999991</v>
      </c>
      <c r="K120">
        <v>35853.230000000003</v>
      </c>
      <c r="L120" s="2">
        <v>-26210.020000000004</v>
      </c>
      <c r="M120">
        <v>1</v>
      </c>
    </row>
    <row r="121" spans="1:13" x14ac:dyDescent="0.2">
      <c r="A121" s="1" t="s">
        <v>795</v>
      </c>
      <c r="B121" s="1" t="s">
        <v>796</v>
      </c>
      <c r="C121" s="1" t="s">
        <v>165</v>
      </c>
      <c r="D121" s="13">
        <v>1</v>
      </c>
      <c r="E121" s="2">
        <v>27222.47</v>
      </c>
      <c r="F121" s="2">
        <v>0</v>
      </c>
      <c r="G121" s="2">
        <v>0</v>
      </c>
      <c r="H121" s="2">
        <v>0</v>
      </c>
      <c r="I121" s="2">
        <v>0</v>
      </c>
      <c r="J121" s="2">
        <v>27222.47</v>
      </c>
      <c r="K121">
        <v>42771.28</v>
      </c>
      <c r="L121" s="2">
        <v>-15548.809999999998</v>
      </c>
      <c r="M121">
        <v>1</v>
      </c>
    </row>
    <row r="122" spans="1:13" x14ac:dyDescent="0.2">
      <c r="A122" s="1" t="s">
        <v>12</v>
      </c>
      <c r="B122" s="1" t="s">
        <v>13</v>
      </c>
      <c r="C122" s="1" t="s">
        <v>14</v>
      </c>
      <c r="D122" s="13">
        <v>1</v>
      </c>
      <c r="E122" s="2">
        <v>173011.98</v>
      </c>
      <c r="F122" s="2">
        <v>13625.93</v>
      </c>
      <c r="G122" s="2">
        <v>0</v>
      </c>
      <c r="H122" s="2">
        <v>112339.56000000001</v>
      </c>
      <c r="I122" s="2">
        <v>0</v>
      </c>
      <c r="J122" s="2">
        <v>298977.47000000003</v>
      </c>
      <c r="K122">
        <v>189339.85</v>
      </c>
      <c r="L122" s="2">
        <v>109637.62000000002</v>
      </c>
      <c r="M122">
        <v>0</v>
      </c>
    </row>
    <row r="123" spans="1:13" x14ac:dyDescent="0.2">
      <c r="A123" s="1" t="s">
        <v>460</v>
      </c>
      <c r="B123" s="1" t="s">
        <v>461</v>
      </c>
      <c r="C123" s="1" t="s">
        <v>462</v>
      </c>
      <c r="D123" s="13">
        <v>1</v>
      </c>
      <c r="E123" s="2">
        <v>226266.07</v>
      </c>
      <c r="F123" s="2">
        <v>15977.31</v>
      </c>
      <c r="G123" s="2">
        <v>0</v>
      </c>
      <c r="H123" s="2">
        <v>0</v>
      </c>
      <c r="I123" s="2">
        <v>290.64</v>
      </c>
      <c r="J123" s="2">
        <v>242534.02000000002</v>
      </c>
      <c r="K123">
        <v>113573.89</v>
      </c>
      <c r="L123" s="2">
        <v>128960.13000000002</v>
      </c>
      <c r="M123">
        <v>0</v>
      </c>
    </row>
    <row r="124" spans="1:13" x14ac:dyDescent="0.2">
      <c r="A124" s="1" t="s">
        <v>1063</v>
      </c>
      <c r="B124" s="1" t="s">
        <v>1064</v>
      </c>
      <c r="C124" s="1" t="s">
        <v>288</v>
      </c>
      <c r="D124" s="13">
        <v>1</v>
      </c>
      <c r="E124" s="2">
        <v>88305.73</v>
      </c>
      <c r="F124" s="2">
        <v>0</v>
      </c>
      <c r="G124" s="2">
        <v>0</v>
      </c>
      <c r="H124" s="2">
        <v>73792.51999999999</v>
      </c>
      <c r="I124" s="2">
        <v>0</v>
      </c>
      <c r="J124" s="2">
        <v>162098.25</v>
      </c>
      <c r="K124">
        <v>50942.48</v>
      </c>
      <c r="L124" s="2">
        <v>111155.76999999999</v>
      </c>
      <c r="M124">
        <v>0</v>
      </c>
    </row>
    <row r="125" spans="1:13" x14ac:dyDescent="0.2">
      <c r="F125" s="1"/>
    </row>
    <row r="126" spans="1:13" x14ac:dyDescent="0.2">
      <c r="F126" s="1"/>
      <c r="J126" s="3">
        <f t="shared" ref="J126:K126" si="0">SUM(J2:J124)</f>
        <v>7806721.6000000015</v>
      </c>
      <c r="K126" s="3">
        <f t="shared" si="0"/>
        <v>8156608.4900000002</v>
      </c>
      <c r="L126" s="3">
        <f>SUM(L2:L124)</f>
        <v>-349886.8899999992</v>
      </c>
      <c r="M126">
        <f>SUM(M2:M124)</f>
        <v>68</v>
      </c>
    </row>
    <row r="127" spans="1:13" x14ac:dyDescent="0.2">
      <c r="F127" s="1"/>
    </row>
    <row r="128" spans="1:13" x14ac:dyDescent="0.2">
      <c r="F128" s="1"/>
      <c r="J128" s="2"/>
      <c r="K128" s="15">
        <f>SUM(J126/K126)</f>
        <v>0.95710387590271617</v>
      </c>
      <c r="L128" s="2"/>
      <c r="M1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A4A3-2116-324E-A1CA-C3FE93D96C3B}">
  <dimension ref="A1:M511"/>
  <sheetViews>
    <sheetView zoomScaleNormal="100" workbookViewId="0">
      <pane ySplit="1" topLeftCell="A102" activePane="bottomLeft" state="frozen"/>
      <selection pane="bottomLeft" activeCell="J103" sqref="J103"/>
    </sheetView>
  </sheetViews>
  <sheetFormatPr baseColWidth="10" defaultRowHeight="16" x14ac:dyDescent="0.2"/>
  <cols>
    <col min="1" max="1" width="8.33203125" style="1" customWidth="1"/>
    <col min="2" max="2" width="15.83203125" style="1" customWidth="1"/>
    <col min="3" max="3" width="12.83203125" style="1" customWidth="1"/>
    <col min="5" max="5" width="15.83203125" style="2" customWidth="1"/>
    <col min="6" max="7" width="10.83203125" style="2"/>
    <col min="8" max="8" width="15.83203125" style="2" customWidth="1"/>
    <col min="9" max="9" width="10.83203125" style="2"/>
    <col min="10" max="10" width="15.83203125" style="2" customWidth="1"/>
    <col min="11" max="12" width="15.83203125" customWidth="1"/>
  </cols>
  <sheetData>
    <row r="1" spans="1:13" ht="85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</row>
    <row r="2" spans="1:13" x14ac:dyDescent="0.2">
      <c r="A2" s="1" t="s">
        <v>246</v>
      </c>
      <c r="B2" s="1" t="s">
        <v>247</v>
      </c>
      <c r="C2" s="1" t="s">
        <v>248</v>
      </c>
      <c r="D2" s="13">
        <v>2</v>
      </c>
      <c r="E2" s="2">
        <v>6302.83</v>
      </c>
      <c r="F2" s="2">
        <v>6414.25</v>
      </c>
      <c r="G2" s="2">
        <v>0</v>
      </c>
      <c r="H2" s="2">
        <v>0</v>
      </c>
      <c r="I2" s="2">
        <v>0</v>
      </c>
      <c r="J2" s="2">
        <v>12717.08</v>
      </c>
      <c r="K2">
        <v>63471.34</v>
      </c>
      <c r="L2" s="2">
        <f t="shared" ref="L2:L33" si="0">SUM(J2-K2)</f>
        <v>-50754.259999999995</v>
      </c>
      <c r="M2">
        <f t="shared" ref="M2:M33" si="1">IF(K2&gt;J2, 1, 0)</f>
        <v>1</v>
      </c>
    </row>
    <row r="3" spans="1:13" x14ac:dyDescent="0.2">
      <c r="A3">
        <v>45385</v>
      </c>
      <c r="B3" t="s">
        <v>1221</v>
      </c>
      <c r="C3" t="s">
        <v>285</v>
      </c>
      <c r="D3" s="13">
        <v>2</v>
      </c>
      <c r="J3" s="2">
        <v>0</v>
      </c>
      <c r="K3">
        <v>50118.42</v>
      </c>
      <c r="L3" s="2">
        <f t="shared" si="0"/>
        <v>-50118.42</v>
      </c>
      <c r="M3">
        <f t="shared" si="1"/>
        <v>1</v>
      </c>
    </row>
    <row r="4" spans="1:13" x14ac:dyDescent="0.2">
      <c r="A4" s="1" t="s">
        <v>706</v>
      </c>
      <c r="B4" s="1" t="s">
        <v>707</v>
      </c>
      <c r="C4" s="1" t="s">
        <v>708</v>
      </c>
      <c r="D4" s="13">
        <v>2</v>
      </c>
      <c r="E4" s="2">
        <v>45257.040000000008</v>
      </c>
      <c r="F4" s="2">
        <v>0</v>
      </c>
      <c r="G4" s="2">
        <v>0</v>
      </c>
      <c r="H4" s="2">
        <v>0</v>
      </c>
      <c r="I4" s="2">
        <v>0</v>
      </c>
      <c r="J4" s="2">
        <v>45257.040000000008</v>
      </c>
      <c r="K4">
        <v>47929.35</v>
      </c>
      <c r="L4" s="2">
        <f t="shared" si="0"/>
        <v>-2672.3099999999904</v>
      </c>
      <c r="M4">
        <f t="shared" si="1"/>
        <v>1</v>
      </c>
    </row>
    <row r="5" spans="1:13" x14ac:dyDescent="0.2">
      <c r="A5" s="1" t="s">
        <v>730</v>
      </c>
      <c r="B5" s="1" t="s">
        <v>731</v>
      </c>
      <c r="C5" s="1" t="s">
        <v>136</v>
      </c>
      <c r="D5" s="13">
        <v>2</v>
      </c>
      <c r="E5" s="2">
        <v>78954.76999999999</v>
      </c>
      <c r="F5" s="2">
        <v>0</v>
      </c>
      <c r="G5" s="2">
        <v>0</v>
      </c>
      <c r="H5" s="2">
        <v>17994.96</v>
      </c>
      <c r="I5" s="2">
        <v>4364.8200000000006</v>
      </c>
      <c r="J5" s="2">
        <v>101314.54999999999</v>
      </c>
      <c r="K5">
        <v>69493.100000000006</v>
      </c>
      <c r="L5" s="2">
        <f t="shared" si="0"/>
        <v>31821.449999999983</v>
      </c>
      <c r="M5">
        <f t="shared" si="1"/>
        <v>0</v>
      </c>
    </row>
    <row r="6" spans="1:13" x14ac:dyDescent="0.2">
      <c r="A6" s="1" t="s">
        <v>1111</v>
      </c>
      <c r="B6" s="1" t="s">
        <v>1112</v>
      </c>
      <c r="C6" s="1" t="s">
        <v>43</v>
      </c>
      <c r="D6" s="13">
        <v>2</v>
      </c>
      <c r="E6" s="2">
        <v>25572.43</v>
      </c>
      <c r="F6" s="2">
        <v>0</v>
      </c>
      <c r="G6" s="2">
        <v>0</v>
      </c>
      <c r="H6" s="2">
        <v>0</v>
      </c>
      <c r="I6" s="2">
        <v>0</v>
      </c>
      <c r="J6" s="2">
        <v>25572.43</v>
      </c>
      <c r="K6">
        <v>69811.149999999994</v>
      </c>
      <c r="L6" s="2">
        <f t="shared" si="0"/>
        <v>-44238.719999999994</v>
      </c>
      <c r="M6">
        <f t="shared" si="1"/>
        <v>1</v>
      </c>
    </row>
    <row r="7" spans="1:13" x14ac:dyDescent="0.2">
      <c r="A7" s="1" t="s">
        <v>27</v>
      </c>
      <c r="B7" s="1" t="s">
        <v>28</v>
      </c>
      <c r="C7" s="1" t="s">
        <v>26</v>
      </c>
      <c r="D7" s="13">
        <v>2</v>
      </c>
      <c r="E7" s="2">
        <v>7076.0400000000009</v>
      </c>
      <c r="F7" s="2">
        <v>0</v>
      </c>
      <c r="G7" s="2">
        <v>0</v>
      </c>
      <c r="H7" s="2">
        <v>0</v>
      </c>
      <c r="I7" s="2">
        <v>0</v>
      </c>
      <c r="J7" s="2">
        <v>7076.0400000000009</v>
      </c>
      <c r="K7">
        <v>59034.45</v>
      </c>
      <c r="L7" s="2">
        <f t="shared" si="0"/>
        <v>-51958.409999999996</v>
      </c>
      <c r="M7">
        <f t="shared" si="1"/>
        <v>1</v>
      </c>
    </row>
    <row r="8" spans="1:13" x14ac:dyDescent="0.2">
      <c r="A8" s="1" t="s">
        <v>1002</v>
      </c>
      <c r="B8" s="1" t="s">
        <v>1003</v>
      </c>
      <c r="C8" s="1" t="s">
        <v>26</v>
      </c>
      <c r="D8" s="13">
        <v>2</v>
      </c>
      <c r="E8" s="2">
        <v>2020.68</v>
      </c>
      <c r="F8" s="2">
        <v>5060.93</v>
      </c>
      <c r="G8" s="2">
        <v>0</v>
      </c>
      <c r="H8" s="2">
        <v>85483.88</v>
      </c>
      <c r="I8" s="2">
        <v>450</v>
      </c>
      <c r="J8" s="2">
        <v>93015.49</v>
      </c>
      <c r="K8">
        <v>53528.43</v>
      </c>
      <c r="L8" s="2">
        <f t="shared" si="0"/>
        <v>39487.060000000005</v>
      </c>
      <c r="M8">
        <f t="shared" si="1"/>
        <v>0</v>
      </c>
    </row>
    <row r="9" spans="1:13" x14ac:dyDescent="0.2">
      <c r="A9" s="1" t="s">
        <v>519</v>
      </c>
      <c r="B9" s="1" t="s">
        <v>520</v>
      </c>
      <c r="C9" s="1" t="s">
        <v>60</v>
      </c>
      <c r="D9" s="13">
        <v>2</v>
      </c>
      <c r="E9" s="2">
        <v>71495</v>
      </c>
      <c r="F9" s="2">
        <v>0</v>
      </c>
      <c r="G9" s="2">
        <v>0</v>
      </c>
      <c r="H9" s="2">
        <v>10641.07</v>
      </c>
      <c r="I9" s="2">
        <v>0</v>
      </c>
      <c r="J9" s="2">
        <v>82136.070000000007</v>
      </c>
      <c r="K9">
        <v>51373.8</v>
      </c>
      <c r="L9" s="2">
        <f t="shared" si="0"/>
        <v>30762.270000000004</v>
      </c>
      <c r="M9">
        <f t="shared" si="1"/>
        <v>0</v>
      </c>
    </row>
    <row r="10" spans="1:13" x14ac:dyDescent="0.2">
      <c r="A10" s="1" t="s">
        <v>671</v>
      </c>
      <c r="B10" s="1" t="s">
        <v>672</v>
      </c>
      <c r="C10" s="1" t="s">
        <v>60</v>
      </c>
      <c r="D10" s="13">
        <v>2</v>
      </c>
      <c r="E10" s="2">
        <v>0</v>
      </c>
      <c r="F10" s="2">
        <v>7573.4000000000005</v>
      </c>
      <c r="G10" s="2">
        <v>0</v>
      </c>
      <c r="H10" s="2">
        <v>4000</v>
      </c>
      <c r="I10" s="2">
        <v>0</v>
      </c>
      <c r="J10" s="2">
        <v>11573.400000000001</v>
      </c>
      <c r="K10">
        <v>53994.65</v>
      </c>
      <c r="L10" s="2">
        <f t="shared" si="0"/>
        <v>-42421.25</v>
      </c>
      <c r="M10">
        <f t="shared" si="1"/>
        <v>1</v>
      </c>
    </row>
    <row r="11" spans="1:13" x14ac:dyDescent="0.2">
      <c r="A11" s="1" t="s">
        <v>21</v>
      </c>
      <c r="B11" s="1" t="s">
        <v>22</v>
      </c>
      <c r="C11" s="1" t="s">
        <v>23</v>
      </c>
      <c r="D11" s="13">
        <v>2</v>
      </c>
      <c r="E11" s="2">
        <v>85091.48</v>
      </c>
      <c r="F11" s="2">
        <v>5029.59</v>
      </c>
      <c r="G11" s="2">
        <v>0</v>
      </c>
      <c r="H11" s="2">
        <v>0</v>
      </c>
      <c r="I11" s="2">
        <v>0</v>
      </c>
      <c r="J11" s="2">
        <v>90121.069999999992</v>
      </c>
      <c r="K11">
        <v>76798.73</v>
      </c>
      <c r="L11" s="2">
        <f t="shared" si="0"/>
        <v>13322.339999999997</v>
      </c>
      <c r="M11">
        <f t="shared" si="1"/>
        <v>0</v>
      </c>
    </row>
    <row r="12" spans="1:13" x14ac:dyDescent="0.2">
      <c r="A12" s="1" t="s">
        <v>767</v>
      </c>
      <c r="B12" s="1" t="s">
        <v>768</v>
      </c>
      <c r="C12" s="1" t="s">
        <v>72</v>
      </c>
      <c r="D12" s="13">
        <v>2</v>
      </c>
      <c r="E12" s="2">
        <v>0</v>
      </c>
      <c r="F12" s="2">
        <v>0</v>
      </c>
      <c r="G12" s="2">
        <v>0</v>
      </c>
      <c r="H12" s="2">
        <v>57.410000000000004</v>
      </c>
      <c r="I12" s="2">
        <v>0</v>
      </c>
      <c r="J12" s="2">
        <v>57.410000000000004</v>
      </c>
      <c r="K12">
        <v>33744.300000000003</v>
      </c>
      <c r="L12" s="2">
        <f t="shared" si="0"/>
        <v>-33686.89</v>
      </c>
      <c r="M12">
        <f t="shared" si="1"/>
        <v>1</v>
      </c>
    </row>
    <row r="13" spans="1:13" x14ac:dyDescent="0.2">
      <c r="A13" s="1" t="s">
        <v>1142</v>
      </c>
      <c r="B13" s="1" t="s">
        <v>1143</v>
      </c>
      <c r="C13" s="1" t="s">
        <v>72</v>
      </c>
      <c r="D13" s="13">
        <v>2</v>
      </c>
      <c r="E13" s="2">
        <v>1048.04</v>
      </c>
      <c r="F13" s="2">
        <v>0</v>
      </c>
      <c r="G13" s="2">
        <v>0</v>
      </c>
      <c r="H13" s="2">
        <v>0</v>
      </c>
      <c r="I13" s="2">
        <v>0</v>
      </c>
      <c r="J13" s="2">
        <v>1048.04</v>
      </c>
      <c r="K13">
        <v>36284</v>
      </c>
      <c r="L13" s="2">
        <f t="shared" si="0"/>
        <v>-35235.96</v>
      </c>
      <c r="M13">
        <f t="shared" si="1"/>
        <v>1</v>
      </c>
    </row>
    <row r="14" spans="1:13" x14ac:dyDescent="0.2">
      <c r="A14" s="1" t="s">
        <v>367</v>
      </c>
      <c r="B14" s="1" t="s">
        <v>368</v>
      </c>
      <c r="C14" s="1" t="s">
        <v>369</v>
      </c>
      <c r="D14" s="13">
        <v>2</v>
      </c>
      <c r="E14" s="2">
        <v>43959</v>
      </c>
      <c r="F14" s="2">
        <v>0</v>
      </c>
      <c r="G14" s="2">
        <v>0</v>
      </c>
      <c r="H14" s="2">
        <v>0</v>
      </c>
      <c r="I14" s="2">
        <v>0</v>
      </c>
      <c r="J14" s="2">
        <v>43959</v>
      </c>
      <c r="K14">
        <v>68611.22</v>
      </c>
      <c r="L14" s="2">
        <f t="shared" si="0"/>
        <v>-24652.22</v>
      </c>
      <c r="M14">
        <f t="shared" si="1"/>
        <v>1</v>
      </c>
    </row>
    <row r="15" spans="1:13" x14ac:dyDescent="0.2">
      <c r="A15" s="1" t="s">
        <v>422</v>
      </c>
      <c r="B15" s="1" t="s">
        <v>423</v>
      </c>
      <c r="C15" s="1" t="s">
        <v>369</v>
      </c>
      <c r="D15" s="13">
        <v>2</v>
      </c>
      <c r="E15" s="2">
        <v>68963.28</v>
      </c>
      <c r="F15" s="2">
        <v>0</v>
      </c>
      <c r="G15" s="2">
        <v>0</v>
      </c>
      <c r="H15" s="2">
        <v>0</v>
      </c>
      <c r="I15" s="2">
        <v>0</v>
      </c>
      <c r="J15" s="2">
        <v>68963.28</v>
      </c>
      <c r="K15">
        <v>46240.83</v>
      </c>
      <c r="L15" s="2">
        <f t="shared" si="0"/>
        <v>22722.449999999997</v>
      </c>
      <c r="M15">
        <f t="shared" si="1"/>
        <v>0</v>
      </c>
    </row>
    <row r="16" spans="1:13" x14ac:dyDescent="0.2">
      <c r="A16" s="1" t="s">
        <v>1061</v>
      </c>
      <c r="B16" s="1" t="s">
        <v>1062</v>
      </c>
      <c r="C16" s="1" t="s">
        <v>708</v>
      </c>
      <c r="D16" s="13">
        <v>2</v>
      </c>
      <c r="E16" s="2">
        <v>44285.279999999999</v>
      </c>
      <c r="F16" s="2">
        <v>0</v>
      </c>
      <c r="G16" s="2">
        <v>0</v>
      </c>
      <c r="H16" s="2">
        <v>8239.44</v>
      </c>
      <c r="I16" s="2">
        <v>0</v>
      </c>
      <c r="J16" s="2">
        <v>52524.72</v>
      </c>
      <c r="K16">
        <v>52286.99</v>
      </c>
      <c r="L16" s="2">
        <f t="shared" si="0"/>
        <v>237.7300000000032</v>
      </c>
      <c r="M16">
        <f t="shared" si="1"/>
        <v>0</v>
      </c>
    </row>
    <row r="17" spans="1:13" x14ac:dyDescent="0.2">
      <c r="A17" s="1" t="s">
        <v>279</v>
      </c>
      <c r="B17" s="1" t="s">
        <v>280</v>
      </c>
      <c r="C17" s="1" t="s">
        <v>150</v>
      </c>
      <c r="D17" s="13">
        <v>2</v>
      </c>
      <c r="E17" s="2">
        <v>134234.79</v>
      </c>
      <c r="F17" s="2">
        <v>9000</v>
      </c>
      <c r="G17" s="2">
        <v>0</v>
      </c>
      <c r="H17" s="2">
        <v>0</v>
      </c>
      <c r="I17" s="2">
        <v>0</v>
      </c>
      <c r="J17" s="2">
        <v>143234.79</v>
      </c>
      <c r="K17">
        <v>83759.350000000006</v>
      </c>
      <c r="L17" s="2">
        <f t="shared" si="0"/>
        <v>59475.44</v>
      </c>
      <c r="M17">
        <f t="shared" si="1"/>
        <v>0</v>
      </c>
    </row>
    <row r="18" spans="1:13" x14ac:dyDescent="0.2">
      <c r="A18" s="1" t="s">
        <v>351</v>
      </c>
      <c r="B18" s="1" t="s">
        <v>352</v>
      </c>
      <c r="C18" s="1" t="s">
        <v>150</v>
      </c>
      <c r="D18" s="13">
        <v>2</v>
      </c>
      <c r="E18" s="2">
        <v>62649.61</v>
      </c>
      <c r="F18" s="2">
        <v>6719.42</v>
      </c>
      <c r="G18" s="2">
        <v>0</v>
      </c>
      <c r="H18" s="2">
        <v>20875.93</v>
      </c>
      <c r="I18" s="2">
        <v>0</v>
      </c>
      <c r="J18" s="2">
        <v>90244.959999999992</v>
      </c>
      <c r="K18">
        <v>66914.570000000007</v>
      </c>
      <c r="L18" s="2">
        <f t="shared" si="0"/>
        <v>23330.389999999985</v>
      </c>
      <c r="M18">
        <f t="shared" si="1"/>
        <v>0</v>
      </c>
    </row>
    <row r="19" spans="1:13" x14ac:dyDescent="0.2">
      <c r="A19" s="1" t="s">
        <v>316</v>
      </c>
      <c r="B19" s="1" t="s">
        <v>317</v>
      </c>
      <c r="C19" s="1" t="s">
        <v>103</v>
      </c>
      <c r="D19" s="13">
        <v>2</v>
      </c>
      <c r="E19" s="2">
        <v>0</v>
      </c>
      <c r="F19" s="2">
        <v>30900</v>
      </c>
      <c r="G19" s="2">
        <v>0</v>
      </c>
      <c r="H19" s="2">
        <v>16000</v>
      </c>
      <c r="I19" s="2">
        <v>0</v>
      </c>
      <c r="J19" s="2">
        <v>46900</v>
      </c>
      <c r="K19">
        <v>53959.25</v>
      </c>
      <c r="L19" s="2">
        <f t="shared" si="0"/>
        <v>-7059.25</v>
      </c>
      <c r="M19">
        <f t="shared" si="1"/>
        <v>1</v>
      </c>
    </row>
    <row r="20" spans="1:13" x14ac:dyDescent="0.2">
      <c r="A20" s="1" t="s">
        <v>1087</v>
      </c>
      <c r="B20" s="1" t="s">
        <v>1088</v>
      </c>
      <c r="C20" s="1" t="s">
        <v>103</v>
      </c>
      <c r="D20" s="13">
        <v>2</v>
      </c>
      <c r="E20" s="2">
        <v>0</v>
      </c>
      <c r="F20" s="2">
        <v>6115.9400000000005</v>
      </c>
      <c r="G20" s="2">
        <v>0</v>
      </c>
      <c r="H20" s="2">
        <v>0</v>
      </c>
      <c r="I20" s="2">
        <v>0</v>
      </c>
      <c r="J20" s="2">
        <v>6115.9400000000005</v>
      </c>
      <c r="K20">
        <v>59471.78</v>
      </c>
      <c r="L20" s="2">
        <f t="shared" si="0"/>
        <v>-53355.839999999997</v>
      </c>
      <c r="M20">
        <f t="shared" si="1"/>
        <v>1</v>
      </c>
    </row>
    <row r="21" spans="1:13" x14ac:dyDescent="0.2">
      <c r="A21" s="1" t="s">
        <v>191</v>
      </c>
      <c r="B21" s="1" t="s">
        <v>192</v>
      </c>
      <c r="C21" s="1" t="s">
        <v>193</v>
      </c>
      <c r="D21" s="13">
        <v>2</v>
      </c>
      <c r="E21" s="2">
        <v>15870.25</v>
      </c>
      <c r="F21" s="2">
        <v>0</v>
      </c>
      <c r="G21" s="2">
        <v>0</v>
      </c>
      <c r="H21" s="2">
        <v>0</v>
      </c>
      <c r="I21" s="2">
        <v>0</v>
      </c>
      <c r="J21" s="2">
        <v>15870.25</v>
      </c>
      <c r="K21">
        <v>47584.33</v>
      </c>
      <c r="L21" s="2">
        <f t="shared" si="0"/>
        <v>-31714.080000000002</v>
      </c>
      <c r="M21">
        <f t="shared" si="1"/>
        <v>1</v>
      </c>
    </row>
    <row r="22" spans="1:13" x14ac:dyDescent="0.2">
      <c r="A22" s="1" t="s">
        <v>53</v>
      </c>
      <c r="B22" s="1" t="s">
        <v>54</v>
      </c>
      <c r="C22" s="1" t="s">
        <v>43</v>
      </c>
      <c r="D22" s="13">
        <v>2</v>
      </c>
      <c r="E22" s="2">
        <v>12974.9</v>
      </c>
      <c r="F22" s="2">
        <v>0</v>
      </c>
      <c r="G22" s="2">
        <v>0</v>
      </c>
      <c r="H22" s="2">
        <v>0</v>
      </c>
      <c r="I22" s="2">
        <v>0</v>
      </c>
      <c r="J22" s="2">
        <v>12974.9</v>
      </c>
      <c r="K22">
        <v>57346.080000000002</v>
      </c>
      <c r="L22" s="2">
        <f t="shared" si="0"/>
        <v>-44371.18</v>
      </c>
      <c r="M22">
        <f t="shared" si="1"/>
        <v>1</v>
      </c>
    </row>
    <row r="23" spans="1:13" x14ac:dyDescent="0.2">
      <c r="A23" s="1" t="s">
        <v>448</v>
      </c>
      <c r="B23" s="1" t="s">
        <v>449</v>
      </c>
      <c r="C23" s="1" t="s">
        <v>43</v>
      </c>
      <c r="D23" s="13">
        <v>2</v>
      </c>
      <c r="E23" s="2">
        <v>12044.3</v>
      </c>
      <c r="F23" s="2">
        <v>0</v>
      </c>
      <c r="G23" s="2">
        <v>0</v>
      </c>
      <c r="H23" s="2">
        <v>0</v>
      </c>
      <c r="I23" s="2">
        <v>0</v>
      </c>
      <c r="J23" s="2">
        <v>12044.3</v>
      </c>
      <c r="K23">
        <v>38428.879999999997</v>
      </c>
      <c r="L23" s="2">
        <f t="shared" si="0"/>
        <v>-26384.579999999998</v>
      </c>
      <c r="M23">
        <f t="shared" si="1"/>
        <v>1</v>
      </c>
    </row>
    <row r="24" spans="1:13" x14ac:dyDescent="0.2">
      <c r="A24" s="1" t="s">
        <v>1069</v>
      </c>
      <c r="B24" s="1" t="s">
        <v>1070</v>
      </c>
      <c r="C24" s="1" t="s">
        <v>43</v>
      </c>
      <c r="D24" s="13">
        <v>2</v>
      </c>
      <c r="E24" s="2">
        <v>0</v>
      </c>
      <c r="F24" s="2">
        <v>88190.599999999991</v>
      </c>
      <c r="G24" s="2">
        <v>0</v>
      </c>
      <c r="H24" s="2">
        <v>0</v>
      </c>
      <c r="I24" s="2">
        <v>0</v>
      </c>
      <c r="J24" s="2">
        <v>88190.599999999991</v>
      </c>
      <c r="K24">
        <v>44504.89</v>
      </c>
      <c r="L24" s="2">
        <f t="shared" si="0"/>
        <v>43685.709999999992</v>
      </c>
      <c r="M24">
        <f t="shared" si="1"/>
        <v>0</v>
      </c>
    </row>
    <row r="25" spans="1:13" x14ac:dyDescent="0.2">
      <c r="A25" s="1" t="s">
        <v>238</v>
      </c>
      <c r="B25" s="1" t="s">
        <v>239</v>
      </c>
      <c r="C25" s="1" t="s">
        <v>85</v>
      </c>
      <c r="D25" s="13">
        <v>2</v>
      </c>
      <c r="E25" s="2">
        <v>76597.040000000008</v>
      </c>
      <c r="F25" s="2">
        <v>0</v>
      </c>
      <c r="G25" s="2">
        <v>0</v>
      </c>
      <c r="H25" s="2">
        <v>16762.689999999999</v>
      </c>
      <c r="I25" s="2">
        <v>0</v>
      </c>
      <c r="J25" s="2">
        <v>93359.73000000001</v>
      </c>
      <c r="K25">
        <v>60366.99</v>
      </c>
      <c r="L25" s="2">
        <f t="shared" si="0"/>
        <v>32992.740000000013</v>
      </c>
      <c r="M25">
        <f t="shared" si="1"/>
        <v>0</v>
      </c>
    </row>
    <row r="26" spans="1:13" x14ac:dyDescent="0.2">
      <c r="A26" s="1" t="s">
        <v>32</v>
      </c>
      <c r="B26" s="1" t="s">
        <v>33</v>
      </c>
      <c r="C26" s="1" t="s">
        <v>34</v>
      </c>
      <c r="D26" s="13">
        <v>2</v>
      </c>
      <c r="E26" s="2">
        <v>0</v>
      </c>
      <c r="F26" s="2">
        <v>0</v>
      </c>
      <c r="G26" s="2">
        <v>0</v>
      </c>
      <c r="H26" s="2">
        <v>14976.470000000001</v>
      </c>
      <c r="I26" s="2">
        <v>0</v>
      </c>
      <c r="J26" s="2">
        <v>14976.470000000001</v>
      </c>
      <c r="K26">
        <v>75115.06</v>
      </c>
      <c r="L26" s="2">
        <f t="shared" si="0"/>
        <v>-60138.59</v>
      </c>
      <c r="M26">
        <f t="shared" si="1"/>
        <v>1</v>
      </c>
    </row>
    <row r="27" spans="1:13" x14ac:dyDescent="0.2">
      <c r="A27" s="1" t="s">
        <v>410</v>
      </c>
      <c r="B27" s="1" t="s">
        <v>411</v>
      </c>
      <c r="C27" s="1" t="s">
        <v>34</v>
      </c>
      <c r="D27" s="13">
        <v>2</v>
      </c>
      <c r="E27" s="2">
        <v>63390.49</v>
      </c>
      <c r="F27" s="2">
        <v>763.80000000000007</v>
      </c>
      <c r="G27" s="2">
        <v>0</v>
      </c>
      <c r="H27" s="2">
        <v>18652.010000000002</v>
      </c>
      <c r="I27" s="2">
        <v>0</v>
      </c>
      <c r="J27" s="2">
        <v>82806.3</v>
      </c>
      <c r="K27">
        <v>87800.82</v>
      </c>
      <c r="L27" s="2">
        <f t="shared" si="0"/>
        <v>-4994.5200000000041</v>
      </c>
      <c r="M27">
        <f t="shared" si="1"/>
        <v>1</v>
      </c>
    </row>
    <row r="28" spans="1:13" x14ac:dyDescent="0.2">
      <c r="A28" s="1" t="s">
        <v>1118</v>
      </c>
      <c r="B28" s="1" t="s">
        <v>1119</v>
      </c>
      <c r="C28" s="1" t="s">
        <v>34</v>
      </c>
      <c r="D28" s="13">
        <v>2</v>
      </c>
      <c r="E28" s="2">
        <v>36283.74</v>
      </c>
      <c r="F28" s="2">
        <v>0</v>
      </c>
      <c r="G28" s="2">
        <v>0</v>
      </c>
      <c r="H28" s="2">
        <v>0</v>
      </c>
      <c r="I28" s="2">
        <v>0</v>
      </c>
      <c r="J28" s="2">
        <v>36283.74</v>
      </c>
      <c r="K28">
        <v>39755.47</v>
      </c>
      <c r="L28" s="2">
        <f t="shared" si="0"/>
        <v>-3471.7300000000032</v>
      </c>
      <c r="M28">
        <f t="shared" si="1"/>
        <v>1</v>
      </c>
    </row>
    <row r="29" spans="1:13" x14ac:dyDescent="0.2">
      <c r="A29" s="1" t="s">
        <v>399</v>
      </c>
      <c r="B29" s="1" t="s">
        <v>400</v>
      </c>
      <c r="C29" s="1" t="s">
        <v>57</v>
      </c>
      <c r="D29" s="13">
        <v>2</v>
      </c>
      <c r="E29" s="2">
        <v>110133.48999999999</v>
      </c>
      <c r="F29" s="2">
        <v>2125</v>
      </c>
      <c r="G29" s="2">
        <v>0</v>
      </c>
      <c r="H29" s="2">
        <v>5871.3400000000011</v>
      </c>
      <c r="I29" s="2">
        <v>0</v>
      </c>
      <c r="J29" s="2">
        <v>118129.82999999999</v>
      </c>
      <c r="K29">
        <v>63397.7</v>
      </c>
      <c r="L29" s="2">
        <f t="shared" si="0"/>
        <v>54732.12999999999</v>
      </c>
      <c r="M29">
        <f t="shared" si="1"/>
        <v>0</v>
      </c>
    </row>
    <row r="30" spans="1:13" x14ac:dyDescent="0.2">
      <c r="A30" s="1" t="s">
        <v>888</v>
      </c>
      <c r="B30" s="1" t="s">
        <v>889</v>
      </c>
      <c r="C30" s="1" t="s">
        <v>57</v>
      </c>
      <c r="D30" s="13">
        <v>2</v>
      </c>
      <c r="E30" s="2">
        <v>47664.63</v>
      </c>
      <c r="F30" s="2">
        <v>0</v>
      </c>
      <c r="G30" s="2">
        <v>0</v>
      </c>
      <c r="H30" s="2">
        <v>2456.8200000000002</v>
      </c>
      <c r="I30" s="2">
        <v>0</v>
      </c>
      <c r="J30" s="2">
        <v>50121.45</v>
      </c>
      <c r="K30">
        <v>31554.22</v>
      </c>
      <c r="L30" s="2">
        <f t="shared" si="0"/>
        <v>18567.229999999996</v>
      </c>
      <c r="M30">
        <f t="shared" si="1"/>
        <v>0</v>
      </c>
    </row>
    <row r="31" spans="1:13" x14ac:dyDescent="0.2">
      <c r="A31" s="1" t="s">
        <v>487</v>
      </c>
      <c r="B31" s="1" t="s">
        <v>488</v>
      </c>
      <c r="C31" s="1" t="s">
        <v>106</v>
      </c>
      <c r="D31" s="13">
        <v>2</v>
      </c>
      <c r="E31" s="2">
        <v>100509.25</v>
      </c>
      <c r="F31" s="2">
        <v>12267.74</v>
      </c>
      <c r="G31" s="2">
        <v>0</v>
      </c>
      <c r="H31" s="2">
        <v>21663.17</v>
      </c>
      <c r="I31" s="2">
        <v>0</v>
      </c>
      <c r="J31" s="2">
        <v>134440.16</v>
      </c>
      <c r="K31">
        <v>65651.31</v>
      </c>
      <c r="L31" s="2">
        <f t="shared" si="0"/>
        <v>68788.850000000006</v>
      </c>
      <c r="M31">
        <f t="shared" si="1"/>
        <v>0</v>
      </c>
    </row>
    <row r="32" spans="1:13" x14ac:dyDescent="0.2">
      <c r="A32" s="1" t="s">
        <v>1259</v>
      </c>
      <c r="B32" s="1" t="s">
        <v>1233</v>
      </c>
      <c r="C32" s="1" t="s">
        <v>52</v>
      </c>
      <c r="D32" s="13">
        <v>2</v>
      </c>
      <c r="J32" s="2">
        <v>0</v>
      </c>
      <c r="K32">
        <v>39792.79</v>
      </c>
      <c r="L32" s="2">
        <f t="shared" si="0"/>
        <v>-39792.79</v>
      </c>
      <c r="M32">
        <f t="shared" si="1"/>
        <v>1</v>
      </c>
    </row>
    <row r="33" spans="1:13" x14ac:dyDescent="0.2">
      <c r="A33" s="1" t="s">
        <v>702</v>
      </c>
      <c r="B33" s="1" t="s">
        <v>703</v>
      </c>
      <c r="C33" s="1" t="s">
        <v>52</v>
      </c>
      <c r="D33" s="13">
        <v>2</v>
      </c>
      <c r="E33" s="2">
        <v>1125.52</v>
      </c>
      <c r="F33" s="2">
        <v>291.56</v>
      </c>
      <c r="G33" s="2">
        <v>0</v>
      </c>
      <c r="H33" s="2">
        <v>0</v>
      </c>
      <c r="I33" s="2">
        <v>0</v>
      </c>
      <c r="J33" s="2">
        <v>1417.08</v>
      </c>
      <c r="K33">
        <v>46636.6</v>
      </c>
      <c r="L33" s="2">
        <f t="shared" si="0"/>
        <v>-45219.519999999997</v>
      </c>
      <c r="M33">
        <f t="shared" si="1"/>
        <v>1</v>
      </c>
    </row>
    <row r="34" spans="1:13" x14ac:dyDescent="0.2">
      <c r="A34" s="1" t="s">
        <v>1107</v>
      </c>
      <c r="B34" s="1" t="s">
        <v>1108</v>
      </c>
      <c r="C34" s="1" t="s">
        <v>52</v>
      </c>
      <c r="D34" s="13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>
        <v>31173.65</v>
      </c>
      <c r="L34" s="2">
        <f t="shared" ref="L34:L65" si="2">SUM(J34-K34)</f>
        <v>-31173.65</v>
      </c>
      <c r="M34">
        <f t="shared" ref="M34:M65" si="3">IF(K34&gt;J34, 1, 0)</f>
        <v>1</v>
      </c>
    </row>
    <row r="35" spans="1:13" x14ac:dyDescent="0.2">
      <c r="A35" s="1" t="s">
        <v>501</v>
      </c>
      <c r="B35" s="1" t="s">
        <v>502</v>
      </c>
      <c r="C35" s="1" t="s">
        <v>11</v>
      </c>
      <c r="D35" s="13">
        <v>2</v>
      </c>
      <c r="E35" s="2">
        <v>11743.029999999999</v>
      </c>
      <c r="F35" s="2">
        <v>0</v>
      </c>
      <c r="G35" s="2">
        <v>0</v>
      </c>
      <c r="H35" s="2">
        <v>0</v>
      </c>
      <c r="I35" s="2">
        <v>0</v>
      </c>
      <c r="J35" s="2">
        <v>11743.029999999999</v>
      </c>
      <c r="K35">
        <v>35469.629999999997</v>
      </c>
      <c r="L35" s="2">
        <f t="shared" si="2"/>
        <v>-23726.6</v>
      </c>
      <c r="M35">
        <f t="shared" si="3"/>
        <v>1</v>
      </c>
    </row>
    <row r="36" spans="1:13" x14ac:dyDescent="0.2">
      <c r="A36" s="1" t="s">
        <v>924</v>
      </c>
      <c r="B36" s="1" t="s">
        <v>925</v>
      </c>
      <c r="C36" s="1" t="s">
        <v>11</v>
      </c>
      <c r="D36" s="13">
        <v>2</v>
      </c>
      <c r="E36" s="2">
        <v>51307.4</v>
      </c>
      <c r="F36" s="2">
        <v>0</v>
      </c>
      <c r="G36" s="2">
        <v>0</v>
      </c>
      <c r="H36" s="2">
        <v>5925.59</v>
      </c>
      <c r="I36" s="2">
        <v>0</v>
      </c>
      <c r="J36" s="2">
        <v>57232.990000000005</v>
      </c>
      <c r="K36">
        <v>36303.949999999997</v>
      </c>
      <c r="L36" s="2">
        <f t="shared" si="2"/>
        <v>20929.040000000008</v>
      </c>
      <c r="M36">
        <f t="shared" si="3"/>
        <v>0</v>
      </c>
    </row>
    <row r="37" spans="1:13" x14ac:dyDescent="0.2">
      <c r="A37" s="1" t="s">
        <v>936</v>
      </c>
      <c r="B37" s="1" t="s">
        <v>937</v>
      </c>
      <c r="C37" s="1" t="s">
        <v>52</v>
      </c>
      <c r="D37" s="13">
        <v>2</v>
      </c>
      <c r="E37" s="2">
        <v>85883.520000000019</v>
      </c>
      <c r="F37" s="2">
        <v>0</v>
      </c>
      <c r="G37" s="2">
        <v>0</v>
      </c>
      <c r="H37" s="2">
        <v>0</v>
      </c>
      <c r="I37" s="2">
        <v>0</v>
      </c>
      <c r="J37" s="2">
        <v>85883.520000000019</v>
      </c>
      <c r="K37">
        <v>58291.040000000001</v>
      </c>
      <c r="L37" s="2">
        <f t="shared" si="2"/>
        <v>27592.480000000018</v>
      </c>
      <c r="M37">
        <f t="shared" si="3"/>
        <v>0</v>
      </c>
    </row>
    <row r="38" spans="1:13" x14ac:dyDescent="0.2">
      <c r="A38" s="1" t="s">
        <v>1093</v>
      </c>
      <c r="B38" s="1" t="s">
        <v>1094</v>
      </c>
      <c r="C38" s="1" t="s">
        <v>11</v>
      </c>
      <c r="D38" s="13">
        <v>2</v>
      </c>
      <c r="E38" s="2">
        <v>9603.91</v>
      </c>
      <c r="F38" s="2">
        <v>0</v>
      </c>
      <c r="G38" s="2">
        <v>0</v>
      </c>
      <c r="H38" s="2">
        <v>0</v>
      </c>
      <c r="I38" s="2">
        <v>0</v>
      </c>
      <c r="J38" s="2">
        <v>9603.91</v>
      </c>
      <c r="K38">
        <v>40236.379999999997</v>
      </c>
      <c r="L38" s="2">
        <f t="shared" si="2"/>
        <v>-30632.469999999998</v>
      </c>
      <c r="M38">
        <f t="shared" si="3"/>
        <v>1</v>
      </c>
    </row>
    <row r="39" spans="1:13" x14ac:dyDescent="0.2">
      <c r="A39" s="1" t="s">
        <v>521</v>
      </c>
      <c r="B39" s="1" t="s">
        <v>522</v>
      </c>
      <c r="C39" s="1" t="s">
        <v>523</v>
      </c>
      <c r="D39" s="13">
        <v>2</v>
      </c>
      <c r="E39" s="2">
        <v>1508.1599999999999</v>
      </c>
      <c r="F39" s="2">
        <v>0</v>
      </c>
      <c r="G39" s="2">
        <v>0</v>
      </c>
      <c r="H39" s="2">
        <v>0</v>
      </c>
      <c r="I39" s="2">
        <v>0</v>
      </c>
      <c r="J39" s="2">
        <v>1508.1599999999999</v>
      </c>
      <c r="K39">
        <v>35044.480000000003</v>
      </c>
      <c r="L39" s="2">
        <f t="shared" si="2"/>
        <v>-33536.320000000007</v>
      </c>
      <c r="M39">
        <f t="shared" si="3"/>
        <v>1</v>
      </c>
    </row>
    <row r="40" spans="1:13" x14ac:dyDescent="0.2">
      <c r="A40" s="1" t="s">
        <v>613</v>
      </c>
      <c r="B40" s="1" t="s">
        <v>614</v>
      </c>
      <c r="C40" s="1" t="s">
        <v>523</v>
      </c>
      <c r="D40" s="13">
        <v>2</v>
      </c>
      <c r="E40" s="2">
        <v>3392</v>
      </c>
      <c r="F40" s="2">
        <v>0</v>
      </c>
      <c r="G40" s="2">
        <v>0</v>
      </c>
      <c r="H40" s="2">
        <v>7051.3600000000006</v>
      </c>
      <c r="I40" s="2">
        <v>0</v>
      </c>
      <c r="J40" s="2">
        <v>10443.36</v>
      </c>
      <c r="K40">
        <v>56037.22</v>
      </c>
      <c r="L40" s="2">
        <f t="shared" si="2"/>
        <v>-45593.86</v>
      </c>
      <c r="M40">
        <f t="shared" si="3"/>
        <v>1</v>
      </c>
    </row>
    <row r="41" spans="1:13" x14ac:dyDescent="0.2">
      <c r="A41" s="1" t="s">
        <v>876</v>
      </c>
      <c r="B41" s="1" t="s">
        <v>877</v>
      </c>
      <c r="C41" s="1" t="s">
        <v>523</v>
      </c>
      <c r="D41" s="13">
        <v>2</v>
      </c>
      <c r="E41" s="2">
        <v>58991.89</v>
      </c>
      <c r="F41" s="2">
        <v>0</v>
      </c>
      <c r="G41" s="2">
        <v>0</v>
      </c>
      <c r="H41" s="2">
        <v>33683.340000000004</v>
      </c>
      <c r="I41" s="2">
        <v>0</v>
      </c>
      <c r="J41" s="2">
        <v>92675.23000000001</v>
      </c>
      <c r="K41">
        <v>49694.68</v>
      </c>
      <c r="L41" s="2">
        <f t="shared" si="2"/>
        <v>42980.55000000001</v>
      </c>
      <c r="M41">
        <f t="shared" si="3"/>
        <v>0</v>
      </c>
    </row>
    <row r="42" spans="1:13" x14ac:dyDescent="0.2">
      <c r="A42" s="1" t="s">
        <v>173</v>
      </c>
      <c r="B42" s="1" t="s">
        <v>174</v>
      </c>
      <c r="C42" s="1" t="s">
        <v>175</v>
      </c>
      <c r="D42" s="13">
        <v>2</v>
      </c>
      <c r="E42" s="2">
        <v>22343.3</v>
      </c>
      <c r="F42" s="2">
        <v>0</v>
      </c>
      <c r="G42" s="2">
        <v>0</v>
      </c>
      <c r="H42" s="2">
        <v>0</v>
      </c>
      <c r="I42" s="2">
        <v>0</v>
      </c>
      <c r="J42" s="2">
        <v>22343.3</v>
      </c>
      <c r="K42">
        <v>44940.86</v>
      </c>
      <c r="L42" s="2">
        <f t="shared" si="2"/>
        <v>-22597.56</v>
      </c>
      <c r="M42">
        <f t="shared" si="3"/>
        <v>1</v>
      </c>
    </row>
    <row r="43" spans="1:13" x14ac:dyDescent="0.2">
      <c r="A43" s="1" t="s">
        <v>652</v>
      </c>
      <c r="B43" s="1" t="s">
        <v>653</v>
      </c>
      <c r="C43" s="1" t="s">
        <v>175</v>
      </c>
      <c r="D43" s="13">
        <v>2</v>
      </c>
      <c r="E43" s="2">
        <v>0</v>
      </c>
      <c r="F43" s="2">
        <v>0</v>
      </c>
      <c r="G43" s="2">
        <v>0</v>
      </c>
      <c r="H43" s="2">
        <v>31392.25</v>
      </c>
      <c r="I43" s="2">
        <v>0</v>
      </c>
      <c r="J43" s="2">
        <v>31392.25</v>
      </c>
      <c r="K43">
        <v>62068.54</v>
      </c>
      <c r="L43" s="2">
        <f t="shared" si="2"/>
        <v>-30676.29</v>
      </c>
      <c r="M43">
        <f t="shared" si="3"/>
        <v>1</v>
      </c>
    </row>
    <row r="44" spans="1:13" x14ac:dyDescent="0.2">
      <c r="A44" s="1" t="s">
        <v>842</v>
      </c>
      <c r="B44" s="1" t="s">
        <v>843</v>
      </c>
      <c r="C44" s="1" t="s">
        <v>552</v>
      </c>
      <c r="D44" s="13">
        <v>2</v>
      </c>
      <c r="E44" s="2">
        <v>90770.15</v>
      </c>
      <c r="F44" s="2">
        <v>0</v>
      </c>
      <c r="G44" s="2">
        <v>0</v>
      </c>
      <c r="H44" s="2">
        <v>0</v>
      </c>
      <c r="I44" s="2">
        <v>0</v>
      </c>
      <c r="J44" s="2">
        <v>90770.15</v>
      </c>
      <c r="K44">
        <v>63825.279999999999</v>
      </c>
      <c r="L44" s="2">
        <f t="shared" si="2"/>
        <v>26944.869999999995</v>
      </c>
      <c r="M44">
        <f t="shared" si="3"/>
        <v>0</v>
      </c>
    </row>
    <row r="45" spans="1:13" x14ac:dyDescent="0.2">
      <c r="A45" s="1" t="s">
        <v>331</v>
      </c>
      <c r="B45" s="1" t="s">
        <v>332</v>
      </c>
      <c r="C45" s="1" t="s">
        <v>235</v>
      </c>
      <c r="D45" s="13">
        <v>2</v>
      </c>
      <c r="E45" s="2">
        <v>83148.420000000013</v>
      </c>
      <c r="F45" s="2">
        <v>3824.1800000000003</v>
      </c>
      <c r="G45" s="2">
        <v>0</v>
      </c>
      <c r="H45" s="2">
        <v>0</v>
      </c>
      <c r="I45" s="2">
        <v>0</v>
      </c>
      <c r="J45" s="2">
        <v>86972.6</v>
      </c>
      <c r="K45">
        <v>38465.85</v>
      </c>
      <c r="L45" s="2">
        <f t="shared" si="2"/>
        <v>48506.750000000007</v>
      </c>
      <c r="M45">
        <f t="shared" si="3"/>
        <v>0</v>
      </c>
    </row>
    <row r="46" spans="1:13" x14ac:dyDescent="0.2">
      <c r="A46" s="1" t="s">
        <v>358</v>
      </c>
      <c r="B46" s="1" t="s">
        <v>359</v>
      </c>
      <c r="C46" s="1" t="s">
        <v>235</v>
      </c>
      <c r="D46" s="13">
        <v>2</v>
      </c>
      <c r="E46" s="2">
        <v>67256.610000000015</v>
      </c>
      <c r="F46" s="2">
        <v>0</v>
      </c>
      <c r="G46" s="2">
        <v>0</v>
      </c>
      <c r="H46" s="2">
        <v>6957.1</v>
      </c>
      <c r="I46" s="2">
        <v>0</v>
      </c>
      <c r="J46" s="2">
        <v>74213.710000000021</v>
      </c>
      <c r="K46">
        <v>62640.2</v>
      </c>
      <c r="L46" s="2">
        <f t="shared" si="2"/>
        <v>11573.510000000024</v>
      </c>
      <c r="M46">
        <f t="shared" si="3"/>
        <v>0</v>
      </c>
    </row>
    <row r="47" spans="1:13" x14ac:dyDescent="0.2">
      <c r="A47" s="1" t="s">
        <v>333</v>
      </c>
      <c r="B47" s="1" t="s">
        <v>334</v>
      </c>
      <c r="C47" s="1" t="s">
        <v>248</v>
      </c>
      <c r="D47" s="13">
        <v>2</v>
      </c>
      <c r="E47" s="2">
        <v>308.19</v>
      </c>
      <c r="F47" s="2">
        <v>94080.31</v>
      </c>
      <c r="G47" s="2">
        <v>0</v>
      </c>
      <c r="H47" s="2">
        <v>2706.56</v>
      </c>
      <c r="I47" s="2">
        <v>0</v>
      </c>
      <c r="J47" s="2">
        <v>97095.06</v>
      </c>
      <c r="K47">
        <v>55682.16</v>
      </c>
      <c r="L47" s="2">
        <f t="shared" si="2"/>
        <v>41412.899999999994</v>
      </c>
      <c r="M47">
        <f t="shared" si="3"/>
        <v>0</v>
      </c>
    </row>
    <row r="48" spans="1:13" x14ac:dyDescent="0.2">
      <c r="A48" s="1" t="s">
        <v>941</v>
      </c>
      <c r="B48" s="1" t="s">
        <v>942</v>
      </c>
      <c r="C48" s="1" t="s">
        <v>248</v>
      </c>
      <c r="D48" s="13">
        <v>2</v>
      </c>
      <c r="E48" s="2">
        <v>83601.58</v>
      </c>
      <c r="F48" s="2">
        <v>0</v>
      </c>
      <c r="G48" s="2">
        <v>0</v>
      </c>
      <c r="H48" s="2">
        <v>0</v>
      </c>
      <c r="I48" s="2">
        <v>0</v>
      </c>
      <c r="J48" s="2">
        <v>83601.58</v>
      </c>
      <c r="K48">
        <v>73335.649999999994</v>
      </c>
      <c r="L48" s="2">
        <f t="shared" si="2"/>
        <v>10265.930000000008</v>
      </c>
      <c r="M48">
        <f t="shared" si="3"/>
        <v>0</v>
      </c>
    </row>
    <row r="49" spans="1:13" x14ac:dyDescent="0.2">
      <c r="A49" s="1" t="s">
        <v>1043</v>
      </c>
      <c r="B49" s="1" t="s">
        <v>1044</v>
      </c>
      <c r="C49" s="1" t="s">
        <v>248</v>
      </c>
      <c r="D49" s="13">
        <v>2</v>
      </c>
      <c r="E49" s="2">
        <v>71757.110000000015</v>
      </c>
      <c r="F49" s="2">
        <v>0</v>
      </c>
      <c r="G49" s="2">
        <v>0</v>
      </c>
      <c r="H49" s="2">
        <v>0</v>
      </c>
      <c r="I49" s="2">
        <v>0</v>
      </c>
      <c r="J49" s="2">
        <v>71757.110000000015</v>
      </c>
      <c r="K49">
        <v>43800.42</v>
      </c>
      <c r="L49" s="2">
        <f t="shared" si="2"/>
        <v>27956.690000000017</v>
      </c>
      <c r="M49">
        <f t="shared" si="3"/>
        <v>0</v>
      </c>
    </row>
    <row r="50" spans="1:13" x14ac:dyDescent="0.2">
      <c r="A50" s="1" t="s">
        <v>805</v>
      </c>
      <c r="B50" s="1" t="s">
        <v>806</v>
      </c>
      <c r="C50" s="1" t="s">
        <v>483</v>
      </c>
      <c r="D50" s="13">
        <v>2</v>
      </c>
      <c r="E50" s="2">
        <v>93382.85</v>
      </c>
      <c r="F50" s="2">
        <v>0</v>
      </c>
      <c r="G50" s="2">
        <v>0</v>
      </c>
      <c r="H50" s="2">
        <v>0</v>
      </c>
      <c r="I50" s="2">
        <v>0</v>
      </c>
      <c r="J50" s="2">
        <v>93382.85</v>
      </c>
      <c r="K50">
        <v>79468.62</v>
      </c>
      <c r="L50" s="2">
        <f t="shared" si="2"/>
        <v>13914.23000000001</v>
      </c>
      <c r="M50">
        <f t="shared" si="3"/>
        <v>0</v>
      </c>
    </row>
    <row r="51" spans="1:13" x14ac:dyDescent="0.2">
      <c r="A51" s="1" t="s">
        <v>940</v>
      </c>
      <c r="B51" s="1" t="s">
        <v>939</v>
      </c>
      <c r="C51" s="1" t="s">
        <v>115</v>
      </c>
      <c r="D51" s="13">
        <v>2</v>
      </c>
      <c r="E51" s="2">
        <v>35582.200000000004</v>
      </c>
      <c r="F51" s="2">
        <v>0</v>
      </c>
      <c r="G51" s="2">
        <v>0</v>
      </c>
      <c r="H51" s="2">
        <v>0</v>
      </c>
      <c r="I51" s="2">
        <v>0</v>
      </c>
      <c r="J51" s="2">
        <v>35582.200000000004</v>
      </c>
      <c r="K51">
        <v>44032.92</v>
      </c>
      <c r="L51" s="2">
        <f t="shared" si="2"/>
        <v>-8450.7199999999939</v>
      </c>
      <c r="M51">
        <f t="shared" si="3"/>
        <v>1</v>
      </c>
    </row>
    <row r="52" spans="1:13" x14ac:dyDescent="0.2">
      <c r="A52" s="1" t="s">
        <v>662</v>
      </c>
      <c r="B52" s="1" t="s">
        <v>663</v>
      </c>
      <c r="C52" s="1" t="s">
        <v>563</v>
      </c>
      <c r="D52" s="13">
        <v>2</v>
      </c>
      <c r="E52" s="2">
        <v>965.2</v>
      </c>
      <c r="F52" s="2">
        <v>0</v>
      </c>
      <c r="G52" s="2">
        <v>0</v>
      </c>
      <c r="H52" s="2">
        <v>0</v>
      </c>
      <c r="I52" s="2">
        <v>0</v>
      </c>
      <c r="J52" s="2">
        <v>965.2</v>
      </c>
      <c r="K52">
        <v>67802.92</v>
      </c>
      <c r="L52" s="2">
        <f t="shared" si="2"/>
        <v>-66837.72</v>
      </c>
      <c r="M52">
        <f t="shared" si="3"/>
        <v>1</v>
      </c>
    </row>
    <row r="53" spans="1:13" x14ac:dyDescent="0.2">
      <c r="A53" s="1" t="s">
        <v>1168</v>
      </c>
      <c r="B53" s="1" t="s">
        <v>1169</v>
      </c>
      <c r="C53" s="1" t="s">
        <v>78</v>
      </c>
      <c r="D53" s="13">
        <v>2</v>
      </c>
      <c r="E53" s="2">
        <v>8081.47</v>
      </c>
      <c r="F53" s="2">
        <v>0</v>
      </c>
      <c r="G53" s="2">
        <v>0</v>
      </c>
      <c r="H53" s="2">
        <v>0</v>
      </c>
      <c r="I53" s="2">
        <v>0</v>
      </c>
      <c r="J53" s="2">
        <v>8081.47</v>
      </c>
      <c r="K53">
        <v>37638.46</v>
      </c>
      <c r="L53" s="2">
        <f t="shared" si="2"/>
        <v>-29556.989999999998</v>
      </c>
      <c r="M53">
        <f t="shared" si="3"/>
        <v>1</v>
      </c>
    </row>
    <row r="54" spans="1:13" x14ac:dyDescent="0.2">
      <c r="A54" s="1" t="s">
        <v>145</v>
      </c>
      <c r="B54" s="1" t="s">
        <v>146</v>
      </c>
      <c r="C54" s="1" t="s">
        <v>147</v>
      </c>
      <c r="D54" s="13">
        <v>2</v>
      </c>
      <c r="E54" s="2">
        <v>1733.8600000000001</v>
      </c>
      <c r="F54" s="2">
        <v>157</v>
      </c>
      <c r="G54" s="2">
        <v>0</v>
      </c>
      <c r="H54" s="2">
        <v>0</v>
      </c>
      <c r="I54" s="2">
        <v>332.06</v>
      </c>
      <c r="J54" s="2">
        <v>2222.92</v>
      </c>
      <c r="K54">
        <v>65606.17</v>
      </c>
      <c r="L54" s="2">
        <f t="shared" si="2"/>
        <v>-63383.25</v>
      </c>
      <c r="M54">
        <f t="shared" si="3"/>
        <v>1</v>
      </c>
    </row>
    <row r="55" spans="1:13" x14ac:dyDescent="0.2">
      <c r="A55" s="1" t="s">
        <v>370</v>
      </c>
      <c r="B55" s="1" t="s">
        <v>368</v>
      </c>
      <c r="C55" s="1" t="s">
        <v>371</v>
      </c>
      <c r="D55" s="13">
        <v>2</v>
      </c>
      <c r="E55" s="2">
        <v>19936.14</v>
      </c>
      <c r="F55" s="2">
        <v>0</v>
      </c>
      <c r="G55" s="2">
        <v>0</v>
      </c>
      <c r="H55" s="2">
        <v>0</v>
      </c>
      <c r="I55" s="2">
        <v>0</v>
      </c>
      <c r="J55" s="2">
        <v>19936.14</v>
      </c>
      <c r="K55">
        <v>49280.58</v>
      </c>
      <c r="L55" s="2">
        <f t="shared" si="2"/>
        <v>-29344.440000000002</v>
      </c>
      <c r="M55">
        <f t="shared" si="3"/>
        <v>1</v>
      </c>
    </row>
    <row r="56" spans="1:13" x14ac:dyDescent="0.2">
      <c r="A56" s="1" t="s">
        <v>682</v>
      </c>
      <c r="B56" s="1" t="s">
        <v>683</v>
      </c>
      <c r="C56" s="1" t="s">
        <v>232</v>
      </c>
      <c r="D56" s="13">
        <v>2</v>
      </c>
      <c r="E56" s="2">
        <v>63254.35</v>
      </c>
      <c r="F56" s="2">
        <v>0</v>
      </c>
      <c r="G56" s="2">
        <v>0</v>
      </c>
      <c r="H56" s="2">
        <v>0</v>
      </c>
      <c r="I56" s="2">
        <v>0</v>
      </c>
      <c r="J56" s="2">
        <v>63254.35</v>
      </c>
      <c r="K56">
        <v>50437.89</v>
      </c>
      <c r="L56" s="2">
        <f t="shared" si="2"/>
        <v>12816.46</v>
      </c>
      <c r="M56">
        <f t="shared" si="3"/>
        <v>0</v>
      </c>
    </row>
    <row r="57" spans="1:13" x14ac:dyDescent="0.2">
      <c r="A57" s="1" t="s">
        <v>872</v>
      </c>
      <c r="B57" s="1" t="s">
        <v>873</v>
      </c>
      <c r="C57" s="1" t="s">
        <v>232</v>
      </c>
      <c r="D57" s="13">
        <v>2</v>
      </c>
      <c r="E57" s="2">
        <v>54536.13</v>
      </c>
      <c r="F57" s="2">
        <v>0</v>
      </c>
      <c r="G57" s="2">
        <v>0</v>
      </c>
      <c r="H57" s="2">
        <v>0</v>
      </c>
      <c r="I57" s="2">
        <v>0</v>
      </c>
      <c r="J57" s="2">
        <v>54536.13</v>
      </c>
      <c r="K57">
        <v>53918.6</v>
      </c>
      <c r="L57" s="2">
        <f t="shared" si="2"/>
        <v>617.52999999999884</v>
      </c>
      <c r="M57">
        <f t="shared" si="3"/>
        <v>0</v>
      </c>
    </row>
    <row r="58" spans="1:13" x14ac:dyDescent="0.2">
      <c r="A58" s="1" t="s">
        <v>1016</v>
      </c>
      <c r="B58" s="1" t="s">
        <v>1017</v>
      </c>
      <c r="C58" s="1" t="s">
        <v>232</v>
      </c>
      <c r="D58" s="13">
        <v>2</v>
      </c>
      <c r="E58" s="2">
        <v>78288.31</v>
      </c>
      <c r="F58" s="2">
        <v>0</v>
      </c>
      <c r="G58" s="2">
        <v>0</v>
      </c>
      <c r="H58" s="2">
        <v>0</v>
      </c>
      <c r="I58" s="2">
        <v>0</v>
      </c>
      <c r="J58" s="2">
        <v>78288.31</v>
      </c>
      <c r="K58">
        <v>55158.07</v>
      </c>
      <c r="L58" s="2">
        <f t="shared" si="2"/>
        <v>23130.239999999998</v>
      </c>
      <c r="M58">
        <f t="shared" si="3"/>
        <v>0</v>
      </c>
    </row>
    <row r="59" spans="1:13" x14ac:dyDescent="0.2">
      <c r="A59" s="1" t="s">
        <v>440</v>
      </c>
      <c r="B59" s="1" t="s">
        <v>441</v>
      </c>
      <c r="C59" s="1" t="s">
        <v>232</v>
      </c>
      <c r="D59" s="13">
        <v>2</v>
      </c>
      <c r="E59" s="2">
        <v>129928.59000000001</v>
      </c>
      <c r="F59" s="2">
        <v>0</v>
      </c>
      <c r="G59" s="2">
        <v>0</v>
      </c>
      <c r="H59" s="2">
        <v>0</v>
      </c>
      <c r="I59" s="2">
        <v>0</v>
      </c>
      <c r="J59" s="2">
        <v>129928.59000000001</v>
      </c>
      <c r="K59">
        <v>53032.22</v>
      </c>
      <c r="L59" s="2">
        <f t="shared" si="2"/>
        <v>76896.37000000001</v>
      </c>
      <c r="M59">
        <f t="shared" si="3"/>
        <v>0</v>
      </c>
    </row>
    <row r="60" spans="1:13" x14ac:dyDescent="0.2">
      <c r="A60" s="1" t="s">
        <v>715</v>
      </c>
      <c r="B60" s="1" t="s">
        <v>716</v>
      </c>
      <c r="C60" s="1" t="s">
        <v>136</v>
      </c>
      <c r="D60" s="13">
        <v>2</v>
      </c>
      <c r="E60" s="2">
        <v>45424.130000000005</v>
      </c>
      <c r="F60" s="2">
        <v>0</v>
      </c>
      <c r="G60" s="2">
        <v>0</v>
      </c>
      <c r="H60" s="2">
        <v>0</v>
      </c>
      <c r="I60" s="2">
        <v>0</v>
      </c>
      <c r="J60" s="2">
        <v>45424.130000000005</v>
      </c>
      <c r="K60">
        <v>70188.62</v>
      </c>
      <c r="L60" s="2">
        <f t="shared" si="2"/>
        <v>-24764.489999999991</v>
      </c>
      <c r="M60">
        <f t="shared" si="3"/>
        <v>1</v>
      </c>
    </row>
    <row r="61" spans="1:13" x14ac:dyDescent="0.2">
      <c r="A61">
        <v>48637</v>
      </c>
      <c r="B61" t="s">
        <v>1239</v>
      </c>
      <c r="C61" t="s">
        <v>136</v>
      </c>
      <c r="D61" s="13">
        <v>2</v>
      </c>
      <c r="J61" s="2">
        <v>0</v>
      </c>
      <c r="K61">
        <v>37610.83</v>
      </c>
      <c r="L61" s="2">
        <f t="shared" si="2"/>
        <v>-37610.83</v>
      </c>
      <c r="M61">
        <f t="shared" si="3"/>
        <v>1</v>
      </c>
    </row>
    <row r="62" spans="1:13" x14ac:dyDescent="0.2">
      <c r="A62" s="1" t="s">
        <v>513</v>
      </c>
      <c r="B62" s="1" t="s">
        <v>512</v>
      </c>
      <c r="C62" s="1" t="s">
        <v>514</v>
      </c>
      <c r="D62" s="13">
        <v>2</v>
      </c>
      <c r="E62" s="2">
        <v>73214.61</v>
      </c>
      <c r="F62" s="2">
        <v>0</v>
      </c>
      <c r="G62" s="2">
        <v>0</v>
      </c>
      <c r="H62" s="2">
        <v>0</v>
      </c>
      <c r="I62" s="2">
        <v>0</v>
      </c>
      <c r="J62" s="2">
        <v>73214.61</v>
      </c>
      <c r="K62">
        <v>86171.48</v>
      </c>
      <c r="L62" s="2">
        <f t="shared" si="2"/>
        <v>-12956.869999999995</v>
      </c>
      <c r="M62">
        <f t="shared" si="3"/>
        <v>1</v>
      </c>
    </row>
    <row r="63" spans="1:13" x14ac:dyDescent="0.2">
      <c r="A63" s="1" t="s">
        <v>820</v>
      </c>
      <c r="B63" s="1" t="s">
        <v>821</v>
      </c>
      <c r="C63" s="1" t="s">
        <v>514</v>
      </c>
      <c r="D63" s="13">
        <v>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>
        <v>60556.72</v>
      </c>
      <c r="L63" s="2">
        <f t="shared" si="2"/>
        <v>-60556.72</v>
      </c>
      <c r="M63">
        <f t="shared" si="3"/>
        <v>1</v>
      </c>
    </row>
    <row r="64" spans="1:13" x14ac:dyDescent="0.2">
      <c r="A64" s="1" t="s">
        <v>791</v>
      </c>
      <c r="B64" s="1" t="s">
        <v>792</v>
      </c>
      <c r="C64" s="1" t="s">
        <v>204</v>
      </c>
      <c r="D64" s="13">
        <v>2</v>
      </c>
      <c r="E64" s="2">
        <v>11432.59</v>
      </c>
      <c r="F64" s="2">
        <v>0</v>
      </c>
      <c r="G64" s="2">
        <v>0</v>
      </c>
      <c r="H64" s="2">
        <v>0</v>
      </c>
      <c r="I64" s="2">
        <v>0</v>
      </c>
      <c r="J64" s="2">
        <v>11432.59</v>
      </c>
      <c r="K64">
        <v>50162.41</v>
      </c>
      <c r="L64" s="2">
        <f t="shared" si="2"/>
        <v>-38729.820000000007</v>
      </c>
      <c r="M64">
        <f t="shared" si="3"/>
        <v>1</v>
      </c>
    </row>
    <row r="65" spans="1:13" x14ac:dyDescent="0.2">
      <c r="A65" s="1" t="s">
        <v>816</v>
      </c>
      <c r="B65" s="1" t="s">
        <v>817</v>
      </c>
      <c r="C65" s="1" t="s">
        <v>324</v>
      </c>
      <c r="D65" s="13">
        <v>2</v>
      </c>
      <c r="E65" s="2">
        <v>134478.52000000002</v>
      </c>
      <c r="F65" s="2">
        <v>0</v>
      </c>
      <c r="G65" s="2">
        <v>0</v>
      </c>
      <c r="H65" s="2">
        <v>0</v>
      </c>
      <c r="I65" s="2">
        <v>0</v>
      </c>
      <c r="J65" s="2">
        <v>134478.52000000002</v>
      </c>
      <c r="K65">
        <v>108570.71</v>
      </c>
      <c r="L65" s="2">
        <f t="shared" si="2"/>
        <v>25907.810000000012</v>
      </c>
      <c r="M65">
        <f t="shared" si="3"/>
        <v>0</v>
      </c>
    </row>
    <row r="66" spans="1:13" x14ac:dyDescent="0.2">
      <c r="A66" s="1" t="s">
        <v>1172</v>
      </c>
      <c r="B66" s="1" t="s">
        <v>1173</v>
      </c>
      <c r="C66" s="1" t="s">
        <v>259</v>
      </c>
      <c r="D66" s="13">
        <v>2</v>
      </c>
      <c r="E66" s="2">
        <v>65808.419999999984</v>
      </c>
      <c r="F66" s="2">
        <v>0</v>
      </c>
      <c r="G66" s="2">
        <v>0</v>
      </c>
      <c r="H66" s="2">
        <v>0</v>
      </c>
      <c r="I66" s="2">
        <v>0</v>
      </c>
      <c r="J66" s="2">
        <v>65808.419999999984</v>
      </c>
      <c r="K66">
        <v>69058.399999999994</v>
      </c>
      <c r="L66" s="2">
        <f t="shared" ref="L66:L97" si="4">SUM(J66-K66)</f>
        <v>-3249.9800000000105</v>
      </c>
      <c r="M66">
        <f t="shared" ref="M66:M97" si="5">IF(K66&gt;J66, 1, 0)</f>
        <v>1</v>
      </c>
    </row>
    <row r="67" spans="1:13" x14ac:dyDescent="0.2">
      <c r="A67" s="1" t="s">
        <v>372</v>
      </c>
      <c r="B67" s="1" t="s">
        <v>373</v>
      </c>
      <c r="C67" s="1" t="s">
        <v>374</v>
      </c>
      <c r="D67" s="13">
        <v>2</v>
      </c>
      <c r="E67" s="2">
        <v>0</v>
      </c>
      <c r="F67" s="2">
        <v>0</v>
      </c>
      <c r="G67" s="2">
        <v>0</v>
      </c>
      <c r="H67" s="2">
        <v>61380.99</v>
      </c>
      <c r="I67" s="2">
        <v>0</v>
      </c>
      <c r="J67" s="2">
        <v>61380.99</v>
      </c>
      <c r="K67">
        <v>50868.55</v>
      </c>
      <c r="L67" s="2">
        <f t="shared" si="4"/>
        <v>10512.439999999995</v>
      </c>
      <c r="M67">
        <f t="shared" si="5"/>
        <v>0</v>
      </c>
    </row>
    <row r="68" spans="1:13" x14ac:dyDescent="0.2">
      <c r="A68" s="1" t="s">
        <v>1166</v>
      </c>
      <c r="B68" s="1" t="s">
        <v>1167</v>
      </c>
      <c r="C68" s="1" t="s">
        <v>374</v>
      </c>
      <c r="D68" s="13">
        <v>2</v>
      </c>
      <c r="E68" s="2">
        <v>2342.0500000000002</v>
      </c>
      <c r="F68" s="2">
        <v>0</v>
      </c>
      <c r="G68" s="2">
        <v>0</v>
      </c>
      <c r="H68" s="2">
        <v>55940.29</v>
      </c>
      <c r="I68" s="2">
        <v>0</v>
      </c>
      <c r="J68" s="2">
        <v>58282.340000000004</v>
      </c>
      <c r="K68">
        <v>46648.87</v>
      </c>
      <c r="L68" s="2">
        <f t="shared" si="4"/>
        <v>11633.470000000001</v>
      </c>
      <c r="M68">
        <f t="shared" si="5"/>
        <v>0</v>
      </c>
    </row>
    <row r="69" spans="1:13" x14ac:dyDescent="0.2">
      <c r="A69" s="1" t="s">
        <v>985</v>
      </c>
      <c r="B69" s="1" t="s">
        <v>986</v>
      </c>
      <c r="C69" s="1" t="s">
        <v>75</v>
      </c>
      <c r="D69" s="13">
        <v>2</v>
      </c>
      <c r="E69" s="2">
        <v>94469.150000000023</v>
      </c>
      <c r="F69" s="2">
        <v>5240.66</v>
      </c>
      <c r="G69" s="2">
        <v>0</v>
      </c>
      <c r="H69" s="2">
        <v>0</v>
      </c>
      <c r="I69" s="2">
        <v>0</v>
      </c>
      <c r="J69" s="2">
        <v>99709.810000000027</v>
      </c>
      <c r="K69">
        <v>78721.37</v>
      </c>
      <c r="L69" s="2">
        <f t="shared" si="4"/>
        <v>20988.440000000031</v>
      </c>
      <c r="M69">
        <f t="shared" si="5"/>
        <v>0</v>
      </c>
    </row>
    <row r="70" spans="1:13" x14ac:dyDescent="0.2">
      <c r="A70" s="1" t="s">
        <v>1132</v>
      </c>
      <c r="B70" s="1" t="s">
        <v>1133</v>
      </c>
      <c r="C70" s="1" t="s">
        <v>75</v>
      </c>
      <c r="D70" s="13">
        <v>2</v>
      </c>
      <c r="E70" s="2">
        <v>11029.67</v>
      </c>
      <c r="F70" s="2">
        <v>0</v>
      </c>
      <c r="G70" s="2">
        <v>0</v>
      </c>
      <c r="H70" s="2">
        <v>0</v>
      </c>
      <c r="I70" s="2">
        <v>0</v>
      </c>
      <c r="J70" s="2">
        <v>11029.67</v>
      </c>
      <c r="K70">
        <v>61109.599999999999</v>
      </c>
      <c r="L70" s="2">
        <f t="shared" si="4"/>
        <v>-50079.93</v>
      </c>
      <c r="M70">
        <f t="shared" si="5"/>
        <v>1</v>
      </c>
    </row>
    <row r="71" spans="1:13" x14ac:dyDescent="0.2">
      <c r="A71" s="1" t="s">
        <v>906</v>
      </c>
      <c r="B71" s="1" t="s">
        <v>907</v>
      </c>
      <c r="C71" s="1" t="s">
        <v>288</v>
      </c>
      <c r="D71" s="13">
        <v>2</v>
      </c>
      <c r="E71" s="2">
        <v>18594.2</v>
      </c>
      <c r="F71" s="2">
        <v>0</v>
      </c>
      <c r="G71" s="2">
        <v>0</v>
      </c>
      <c r="H71" s="2">
        <v>0</v>
      </c>
      <c r="I71" s="2">
        <v>0</v>
      </c>
      <c r="J71" s="2">
        <v>18594.2</v>
      </c>
      <c r="K71">
        <v>70388.92</v>
      </c>
      <c r="L71" s="2">
        <f t="shared" si="4"/>
        <v>-51794.720000000001</v>
      </c>
      <c r="M71">
        <f t="shared" si="5"/>
        <v>1</v>
      </c>
    </row>
    <row r="72" spans="1:13" x14ac:dyDescent="0.2">
      <c r="A72">
        <v>49296</v>
      </c>
      <c r="B72" t="s">
        <v>1243</v>
      </c>
      <c r="C72" t="s">
        <v>288</v>
      </c>
      <c r="D72" s="13">
        <v>2</v>
      </c>
      <c r="E72"/>
      <c r="F72"/>
      <c r="G72"/>
      <c r="H72"/>
      <c r="I72"/>
      <c r="J72">
        <v>0</v>
      </c>
      <c r="K72">
        <v>49698.26</v>
      </c>
      <c r="L72" s="2">
        <f t="shared" si="4"/>
        <v>-49698.26</v>
      </c>
      <c r="M72">
        <f t="shared" si="5"/>
        <v>1</v>
      </c>
    </row>
    <row r="73" spans="1:13" x14ac:dyDescent="0.2">
      <c r="A73" s="1" t="s">
        <v>297</v>
      </c>
      <c r="B73" s="1" t="s">
        <v>298</v>
      </c>
      <c r="C73" s="1" t="s">
        <v>299</v>
      </c>
      <c r="D73" s="13">
        <v>2</v>
      </c>
      <c r="E73" s="2">
        <v>92267.54</v>
      </c>
      <c r="F73" s="2">
        <v>0</v>
      </c>
      <c r="G73" s="2">
        <v>0</v>
      </c>
      <c r="H73" s="2">
        <v>0</v>
      </c>
      <c r="I73" s="2">
        <v>0</v>
      </c>
      <c r="J73" s="2">
        <v>92267.54</v>
      </c>
      <c r="K73">
        <v>52604.49</v>
      </c>
      <c r="L73" s="2">
        <f t="shared" si="4"/>
        <v>39663.049999999996</v>
      </c>
      <c r="M73">
        <f t="shared" si="5"/>
        <v>0</v>
      </c>
    </row>
    <row r="74" spans="1:13" x14ac:dyDescent="0.2">
      <c r="A74">
        <v>49320</v>
      </c>
      <c r="B74" t="s">
        <v>1244</v>
      </c>
      <c r="C74" t="s">
        <v>299</v>
      </c>
      <c r="D74" s="13">
        <v>2</v>
      </c>
      <c r="J74" s="2">
        <v>0</v>
      </c>
      <c r="K74">
        <v>39343.089999999997</v>
      </c>
      <c r="L74" s="2">
        <f t="shared" si="4"/>
        <v>-39343.089999999997</v>
      </c>
      <c r="M74">
        <f t="shared" si="5"/>
        <v>1</v>
      </c>
    </row>
    <row r="75" spans="1:13" x14ac:dyDescent="0.2">
      <c r="A75" s="1" t="s">
        <v>566</v>
      </c>
      <c r="B75" s="1" t="s">
        <v>567</v>
      </c>
      <c r="C75" s="1" t="s">
        <v>299</v>
      </c>
      <c r="D75" s="13">
        <v>2</v>
      </c>
      <c r="E75" s="2">
        <v>9721.74</v>
      </c>
      <c r="F75" s="2">
        <v>0</v>
      </c>
      <c r="G75" s="2">
        <v>0</v>
      </c>
      <c r="H75" s="2">
        <v>0</v>
      </c>
      <c r="I75" s="2">
        <v>0</v>
      </c>
      <c r="J75" s="2">
        <v>9721.74</v>
      </c>
      <c r="K75">
        <v>31547.96</v>
      </c>
      <c r="L75" s="2">
        <f t="shared" si="4"/>
        <v>-21826.22</v>
      </c>
      <c r="M75">
        <f t="shared" si="5"/>
        <v>1</v>
      </c>
    </row>
    <row r="76" spans="1:13" x14ac:dyDescent="0.2">
      <c r="A76">
        <v>49361</v>
      </c>
      <c r="B76" t="s">
        <v>1246</v>
      </c>
      <c r="C76" t="s">
        <v>299</v>
      </c>
      <c r="D76" s="13">
        <v>2</v>
      </c>
      <c r="J76" s="2">
        <v>0</v>
      </c>
      <c r="K76">
        <v>33902.01</v>
      </c>
      <c r="L76" s="2">
        <f t="shared" si="4"/>
        <v>-33902.01</v>
      </c>
      <c r="M76">
        <f t="shared" si="5"/>
        <v>1</v>
      </c>
    </row>
    <row r="77" spans="1:13" x14ac:dyDescent="0.2">
      <c r="A77">
        <v>49387</v>
      </c>
      <c r="B77" t="s">
        <v>1248</v>
      </c>
      <c r="C77" t="s">
        <v>299</v>
      </c>
      <c r="D77" s="13">
        <v>2</v>
      </c>
      <c r="J77" s="2">
        <v>0</v>
      </c>
      <c r="K77">
        <v>34594.120000000003</v>
      </c>
      <c r="L77" s="2">
        <f t="shared" si="4"/>
        <v>-34594.120000000003</v>
      </c>
      <c r="M77">
        <f t="shared" si="5"/>
        <v>1</v>
      </c>
    </row>
    <row r="78" spans="1:13" x14ac:dyDescent="0.2">
      <c r="A78">
        <v>49395</v>
      </c>
      <c r="B78" t="s">
        <v>1249</v>
      </c>
      <c r="C78" t="s">
        <v>299</v>
      </c>
      <c r="D78" s="13">
        <v>2</v>
      </c>
      <c r="J78" s="2">
        <v>0</v>
      </c>
      <c r="K78">
        <v>39782.839999999997</v>
      </c>
      <c r="L78" s="2">
        <f t="shared" si="4"/>
        <v>-39782.839999999997</v>
      </c>
      <c r="M78">
        <f t="shared" si="5"/>
        <v>1</v>
      </c>
    </row>
    <row r="79" spans="1:13" x14ac:dyDescent="0.2">
      <c r="A79" s="1" t="s">
        <v>318</v>
      </c>
      <c r="B79" s="1" t="s">
        <v>317</v>
      </c>
      <c r="C79" s="1" t="s">
        <v>270</v>
      </c>
      <c r="D79" s="13">
        <v>2</v>
      </c>
      <c r="E79" s="2">
        <v>113674.75999999998</v>
      </c>
      <c r="F79" s="2">
        <v>0</v>
      </c>
      <c r="G79" s="2">
        <v>0</v>
      </c>
      <c r="H79" s="2">
        <v>14000.04</v>
      </c>
      <c r="I79" s="2">
        <v>0</v>
      </c>
      <c r="J79" s="2">
        <v>127674.79999999999</v>
      </c>
      <c r="K79">
        <v>63465.120000000003</v>
      </c>
      <c r="L79" s="2">
        <f t="shared" si="4"/>
        <v>64209.679999999986</v>
      </c>
      <c r="M79">
        <f t="shared" si="5"/>
        <v>0</v>
      </c>
    </row>
    <row r="80" spans="1:13" x14ac:dyDescent="0.2">
      <c r="A80" s="1" t="s">
        <v>650</v>
      </c>
      <c r="B80" s="1" t="s">
        <v>651</v>
      </c>
      <c r="C80" s="1" t="s">
        <v>270</v>
      </c>
      <c r="D80" s="13">
        <v>2</v>
      </c>
      <c r="E80" s="2">
        <v>73386.820000000007</v>
      </c>
      <c r="F80" s="2">
        <v>0</v>
      </c>
      <c r="G80" s="2">
        <v>0</v>
      </c>
      <c r="H80" s="2">
        <v>0</v>
      </c>
      <c r="I80" s="2">
        <v>0</v>
      </c>
      <c r="J80" s="2">
        <v>73386.820000000007</v>
      </c>
      <c r="K80">
        <v>37616.339999999997</v>
      </c>
      <c r="L80" s="2">
        <f t="shared" si="4"/>
        <v>35770.48000000001</v>
      </c>
      <c r="M80">
        <f t="shared" si="5"/>
        <v>0</v>
      </c>
    </row>
    <row r="81" spans="1:13" x14ac:dyDescent="0.2">
      <c r="A81" s="1" t="s">
        <v>15</v>
      </c>
      <c r="B81" s="1" t="s">
        <v>16</v>
      </c>
      <c r="C81" s="1" t="s">
        <v>17</v>
      </c>
      <c r="D81" s="13">
        <v>2</v>
      </c>
      <c r="E81" s="2">
        <v>5883</v>
      </c>
      <c r="F81" s="2">
        <v>0</v>
      </c>
      <c r="G81" s="2">
        <v>0</v>
      </c>
      <c r="H81" s="2">
        <v>0</v>
      </c>
      <c r="I81" s="2">
        <v>0</v>
      </c>
      <c r="J81" s="2">
        <v>5883</v>
      </c>
      <c r="K81">
        <v>64232.31</v>
      </c>
      <c r="L81" s="2">
        <f t="shared" si="4"/>
        <v>-58349.31</v>
      </c>
      <c r="M81">
        <f t="shared" si="5"/>
        <v>1</v>
      </c>
    </row>
    <row r="82" spans="1:13" x14ac:dyDescent="0.2">
      <c r="A82" s="1" t="s">
        <v>534</v>
      </c>
      <c r="B82" s="1" t="s">
        <v>535</v>
      </c>
      <c r="C82" s="1" t="s">
        <v>17</v>
      </c>
      <c r="D82" s="13">
        <v>2</v>
      </c>
      <c r="E82" s="2">
        <v>0</v>
      </c>
      <c r="F82" s="2">
        <v>682.88</v>
      </c>
      <c r="G82" s="2">
        <v>0</v>
      </c>
      <c r="H82" s="2">
        <v>0</v>
      </c>
      <c r="I82" s="2">
        <v>0</v>
      </c>
      <c r="J82" s="2">
        <v>682.88</v>
      </c>
      <c r="K82">
        <v>58769.43</v>
      </c>
      <c r="L82" s="2">
        <f t="shared" si="4"/>
        <v>-58086.55</v>
      </c>
      <c r="M82">
        <f t="shared" si="5"/>
        <v>1</v>
      </c>
    </row>
    <row r="83" spans="1:13" x14ac:dyDescent="0.2">
      <c r="A83">
        <v>49510</v>
      </c>
      <c r="B83" t="s">
        <v>1250</v>
      </c>
      <c r="C83" t="s">
        <v>17</v>
      </c>
      <c r="D83" s="13">
        <v>2</v>
      </c>
      <c r="J83" s="2">
        <v>0</v>
      </c>
      <c r="K83">
        <v>51145.26</v>
      </c>
      <c r="L83" s="2">
        <f t="shared" si="4"/>
        <v>-51145.26</v>
      </c>
      <c r="M83">
        <f t="shared" si="5"/>
        <v>1</v>
      </c>
    </row>
    <row r="84" spans="1:13" x14ac:dyDescent="0.2">
      <c r="A84" s="1" t="s">
        <v>156</v>
      </c>
      <c r="B84" s="1" t="s">
        <v>157</v>
      </c>
      <c r="C84" s="1" t="s">
        <v>158</v>
      </c>
      <c r="D84" s="13">
        <v>2</v>
      </c>
      <c r="E84" s="2">
        <v>62463.80000000001</v>
      </c>
      <c r="F84" s="2">
        <v>0</v>
      </c>
      <c r="G84" s="2">
        <v>0</v>
      </c>
      <c r="H84" s="2">
        <v>0</v>
      </c>
      <c r="I84" s="2">
        <v>0</v>
      </c>
      <c r="J84" s="2">
        <v>62463.80000000001</v>
      </c>
      <c r="K84">
        <v>49688.21</v>
      </c>
      <c r="L84" s="2">
        <f t="shared" si="4"/>
        <v>12775.590000000011</v>
      </c>
      <c r="M84">
        <f t="shared" si="5"/>
        <v>0</v>
      </c>
    </row>
    <row r="85" spans="1:13" x14ac:dyDescent="0.2">
      <c r="A85" s="1" t="s">
        <v>734</v>
      </c>
      <c r="B85" s="1" t="s">
        <v>735</v>
      </c>
      <c r="C85" s="1" t="s">
        <v>158</v>
      </c>
      <c r="D85" s="13">
        <v>2</v>
      </c>
      <c r="E85" s="2">
        <v>0</v>
      </c>
      <c r="F85" s="2">
        <v>5525.7</v>
      </c>
      <c r="G85" s="2">
        <v>0</v>
      </c>
      <c r="H85" s="2">
        <v>11517</v>
      </c>
      <c r="I85" s="2">
        <v>0</v>
      </c>
      <c r="J85" s="2">
        <v>17042.7</v>
      </c>
      <c r="K85">
        <v>66044.94</v>
      </c>
      <c r="L85" s="2">
        <f t="shared" si="4"/>
        <v>-49002.240000000005</v>
      </c>
      <c r="M85">
        <f t="shared" si="5"/>
        <v>1</v>
      </c>
    </row>
    <row r="86" spans="1:13" x14ac:dyDescent="0.2">
      <c r="A86" s="1" t="s">
        <v>827</v>
      </c>
      <c r="B86" s="1" t="s">
        <v>826</v>
      </c>
      <c r="C86" s="1" t="s">
        <v>158</v>
      </c>
      <c r="D86" s="13">
        <v>2</v>
      </c>
      <c r="E86" s="2">
        <v>56948.62</v>
      </c>
      <c r="F86" s="2">
        <v>0</v>
      </c>
      <c r="G86" s="2">
        <v>0</v>
      </c>
      <c r="H86" s="2">
        <v>0</v>
      </c>
      <c r="I86" s="2">
        <v>0</v>
      </c>
      <c r="J86" s="2">
        <v>56948.62</v>
      </c>
      <c r="K86">
        <v>78036.59</v>
      </c>
      <c r="L86" s="2">
        <f t="shared" si="4"/>
        <v>-21087.969999999994</v>
      </c>
      <c r="M86">
        <f t="shared" si="5"/>
        <v>1</v>
      </c>
    </row>
    <row r="87" spans="1:13" x14ac:dyDescent="0.2">
      <c r="A87" s="1" t="s">
        <v>1097</v>
      </c>
      <c r="B87" s="1" t="s">
        <v>1098</v>
      </c>
      <c r="C87" s="1" t="s">
        <v>158</v>
      </c>
      <c r="D87" s="13">
        <v>2</v>
      </c>
      <c r="E87" s="2">
        <v>8406.76</v>
      </c>
      <c r="F87" s="2">
        <v>0</v>
      </c>
      <c r="G87" s="2">
        <v>0</v>
      </c>
      <c r="H87" s="2">
        <v>0</v>
      </c>
      <c r="I87" s="2">
        <v>0</v>
      </c>
      <c r="J87" s="2">
        <v>8406.76</v>
      </c>
      <c r="K87">
        <v>49797.93</v>
      </c>
      <c r="L87" s="2">
        <f t="shared" si="4"/>
        <v>-41391.17</v>
      </c>
      <c r="M87">
        <f t="shared" si="5"/>
        <v>1</v>
      </c>
    </row>
    <row r="88" spans="1:13" x14ac:dyDescent="0.2">
      <c r="A88" s="1" t="s">
        <v>1130</v>
      </c>
      <c r="B88" s="1" t="s">
        <v>1131</v>
      </c>
      <c r="C88" s="1" t="s">
        <v>158</v>
      </c>
      <c r="D88" s="13">
        <v>2</v>
      </c>
      <c r="E88" s="2">
        <v>60219.630000000005</v>
      </c>
      <c r="F88" s="2">
        <v>0</v>
      </c>
      <c r="G88" s="2">
        <v>0</v>
      </c>
      <c r="H88" s="2">
        <v>0</v>
      </c>
      <c r="I88" s="2">
        <v>0</v>
      </c>
      <c r="J88" s="2">
        <v>60219.630000000005</v>
      </c>
      <c r="K88">
        <v>67816.800000000003</v>
      </c>
      <c r="L88" s="2">
        <f t="shared" si="4"/>
        <v>-7597.1699999999983</v>
      </c>
      <c r="M88">
        <f t="shared" si="5"/>
        <v>1</v>
      </c>
    </row>
    <row r="89" spans="1:13" x14ac:dyDescent="0.2">
      <c r="A89" s="1" t="s">
        <v>963</v>
      </c>
      <c r="B89" s="1" t="s">
        <v>964</v>
      </c>
      <c r="C89" s="1" t="s">
        <v>172</v>
      </c>
      <c r="D89" s="13">
        <v>2</v>
      </c>
      <c r="E89" s="2">
        <v>0</v>
      </c>
      <c r="F89" s="2">
        <v>27371.25</v>
      </c>
      <c r="G89" s="2">
        <v>0</v>
      </c>
      <c r="H89" s="2">
        <v>0</v>
      </c>
      <c r="I89" s="2">
        <v>0</v>
      </c>
      <c r="J89" s="2">
        <v>27371.25</v>
      </c>
      <c r="K89">
        <v>50980.86</v>
      </c>
      <c r="L89" s="2">
        <f t="shared" si="4"/>
        <v>-23609.61</v>
      </c>
      <c r="M89">
        <f t="shared" si="5"/>
        <v>1</v>
      </c>
    </row>
    <row r="90" spans="1:13" x14ac:dyDescent="0.2">
      <c r="A90" s="1" t="s">
        <v>779</v>
      </c>
      <c r="B90" s="1" t="s">
        <v>780</v>
      </c>
      <c r="C90" s="1" t="s">
        <v>172</v>
      </c>
      <c r="D90" s="13">
        <v>2</v>
      </c>
      <c r="E90" s="2">
        <v>1303.45</v>
      </c>
      <c r="F90" s="2">
        <v>0</v>
      </c>
      <c r="G90" s="2">
        <v>0</v>
      </c>
      <c r="H90" s="2">
        <v>5225.07</v>
      </c>
      <c r="I90" s="2">
        <v>0</v>
      </c>
      <c r="J90" s="2">
        <v>6528.5199999999995</v>
      </c>
      <c r="K90">
        <v>31498.92</v>
      </c>
      <c r="L90" s="2">
        <f t="shared" si="4"/>
        <v>-24970.399999999998</v>
      </c>
      <c r="M90">
        <f t="shared" si="5"/>
        <v>1</v>
      </c>
    </row>
    <row r="91" spans="1:13" x14ac:dyDescent="0.2">
      <c r="A91" s="1" t="s">
        <v>850</v>
      </c>
      <c r="B91" s="1" t="s">
        <v>851</v>
      </c>
      <c r="C91" s="1" t="s">
        <v>172</v>
      </c>
      <c r="D91" s="13">
        <v>2</v>
      </c>
      <c r="E91" s="2">
        <v>2388</v>
      </c>
      <c r="F91" s="2">
        <v>0</v>
      </c>
      <c r="G91" s="2">
        <v>0</v>
      </c>
      <c r="H91" s="2">
        <v>16193.54</v>
      </c>
      <c r="I91" s="2">
        <v>0</v>
      </c>
      <c r="J91" s="2">
        <v>18581.54</v>
      </c>
      <c r="K91">
        <v>37671.43</v>
      </c>
      <c r="L91" s="2">
        <f t="shared" si="4"/>
        <v>-19089.89</v>
      </c>
      <c r="M91">
        <f t="shared" si="5"/>
        <v>1</v>
      </c>
    </row>
    <row r="92" spans="1:13" x14ac:dyDescent="0.2">
      <c r="A92" s="1" t="s">
        <v>161</v>
      </c>
      <c r="B92" s="1" t="s">
        <v>162</v>
      </c>
      <c r="C92" s="1" t="s">
        <v>40</v>
      </c>
      <c r="D92" s="13">
        <v>2</v>
      </c>
      <c r="E92" s="2">
        <v>60283.65</v>
      </c>
      <c r="F92" s="2">
        <v>0</v>
      </c>
      <c r="G92" s="2">
        <v>0</v>
      </c>
      <c r="H92" s="2">
        <v>0</v>
      </c>
      <c r="I92" s="2">
        <v>0</v>
      </c>
      <c r="J92" s="2">
        <v>60283.65</v>
      </c>
      <c r="K92">
        <v>33848.65</v>
      </c>
      <c r="L92" s="2">
        <f t="shared" si="4"/>
        <v>26435</v>
      </c>
      <c r="M92">
        <f t="shared" si="5"/>
        <v>0</v>
      </c>
    </row>
    <row r="93" spans="1:13" x14ac:dyDescent="0.2">
      <c r="A93" s="1" t="s">
        <v>414</v>
      </c>
      <c r="B93" s="1" t="s">
        <v>415</v>
      </c>
      <c r="C93" s="1" t="s">
        <v>40</v>
      </c>
      <c r="D93" s="13">
        <v>2</v>
      </c>
      <c r="E93" s="2">
        <v>3420.42</v>
      </c>
      <c r="F93" s="2">
        <v>0</v>
      </c>
      <c r="G93" s="2">
        <v>0</v>
      </c>
      <c r="H93" s="2">
        <v>12886.03</v>
      </c>
      <c r="I93" s="2">
        <v>0</v>
      </c>
      <c r="J93" s="2">
        <v>16306.45</v>
      </c>
      <c r="K93">
        <v>31593.61</v>
      </c>
      <c r="L93" s="2">
        <f t="shared" si="4"/>
        <v>-15287.16</v>
      </c>
      <c r="M93">
        <f t="shared" si="5"/>
        <v>1</v>
      </c>
    </row>
    <row r="94" spans="1:13" x14ac:dyDescent="0.2">
      <c r="A94" s="1" t="s">
        <v>438</v>
      </c>
      <c r="B94" s="1" t="s">
        <v>439</v>
      </c>
      <c r="C94" s="1" t="s">
        <v>40</v>
      </c>
      <c r="D94" s="13">
        <v>2</v>
      </c>
      <c r="E94" s="2">
        <v>48490.789999999994</v>
      </c>
      <c r="F94" s="2">
        <v>0</v>
      </c>
      <c r="G94" s="2">
        <v>0</v>
      </c>
      <c r="H94" s="2">
        <v>0</v>
      </c>
      <c r="I94" s="2">
        <v>0</v>
      </c>
      <c r="J94" s="2">
        <v>48490.789999999994</v>
      </c>
      <c r="K94">
        <v>48309.16</v>
      </c>
      <c r="L94" s="2">
        <f t="shared" si="4"/>
        <v>181.6299999999901</v>
      </c>
      <c r="M94">
        <f t="shared" si="5"/>
        <v>0</v>
      </c>
    </row>
    <row r="95" spans="1:13" x14ac:dyDescent="0.2">
      <c r="A95" s="1" t="s">
        <v>953</v>
      </c>
      <c r="B95" s="1" t="s">
        <v>954</v>
      </c>
      <c r="C95" s="1" t="s">
        <v>40</v>
      </c>
      <c r="D95" s="13">
        <v>2</v>
      </c>
      <c r="E95" s="2">
        <v>18664.689999999999</v>
      </c>
      <c r="F95" s="2">
        <v>0</v>
      </c>
      <c r="G95" s="2">
        <v>0</v>
      </c>
      <c r="H95" s="2">
        <v>0</v>
      </c>
      <c r="I95" s="2">
        <v>0</v>
      </c>
      <c r="J95" s="2">
        <v>18664.689999999999</v>
      </c>
      <c r="K95">
        <v>31585.43</v>
      </c>
      <c r="L95" s="2">
        <f t="shared" si="4"/>
        <v>-12920.740000000002</v>
      </c>
      <c r="M95">
        <f t="shared" si="5"/>
        <v>1</v>
      </c>
    </row>
    <row r="96" spans="1:13" x14ac:dyDescent="0.2">
      <c r="A96" s="1" t="s">
        <v>1079</v>
      </c>
      <c r="B96" s="1" t="s">
        <v>1080</v>
      </c>
      <c r="C96" s="1" t="s">
        <v>31</v>
      </c>
      <c r="D96" s="13">
        <v>2</v>
      </c>
      <c r="E96" s="2">
        <v>110945.03</v>
      </c>
      <c r="F96" s="2">
        <v>0</v>
      </c>
      <c r="G96" s="2">
        <v>0</v>
      </c>
      <c r="H96" s="2">
        <v>59292.71</v>
      </c>
      <c r="I96" s="2">
        <v>0</v>
      </c>
      <c r="J96" s="2">
        <v>170237.74</v>
      </c>
      <c r="K96">
        <v>69418.460000000006</v>
      </c>
      <c r="L96" s="2">
        <f t="shared" si="4"/>
        <v>100819.27999999998</v>
      </c>
      <c r="M96">
        <f t="shared" si="5"/>
        <v>0</v>
      </c>
    </row>
    <row r="97" spans="1:13" x14ac:dyDescent="0.2">
      <c r="A97" s="1" t="s">
        <v>176</v>
      </c>
      <c r="B97" s="1" t="s">
        <v>177</v>
      </c>
      <c r="C97" s="1" t="s">
        <v>155</v>
      </c>
      <c r="D97" s="13">
        <v>2</v>
      </c>
      <c r="E97" s="2">
        <v>8122.04</v>
      </c>
      <c r="F97" s="2">
        <v>0</v>
      </c>
      <c r="G97" s="2">
        <v>0</v>
      </c>
      <c r="H97" s="2">
        <v>0</v>
      </c>
      <c r="I97" s="2">
        <v>0</v>
      </c>
      <c r="J97" s="2">
        <v>8122.04</v>
      </c>
      <c r="K97">
        <v>41558.019999999997</v>
      </c>
      <c r="L97" s="2">
        <f t="shared" si="4"/>
        <v>-33435.979999999996</v>
      </c>
      <c r="M97">
        <f t="shared" si="5"/>
        <v>1</v>
      </c>
    </row>
    <row r="98" spans="1:13" x14ac:dyDescent="0.2">
      <c r="A98" s="1" t="s">
        <v>572</v>
      </c>
      <c r="B98" s="1" t="s">
        <v>573</v>
      </c>
      <c r="C98" s="1" t="s">
        <v>155</v>
      </c>
      <c r="D98" s="13">
        <v>2</v>
      </c>
      <c r="E98" s="2">
        <v>14100.02</v>
      </c>
      <c r="F98" s="2">
        <v>0</v>
      </c>
      <c r="G98" s="2">
        <v>0</v>
      </c>
      <c r="H98" s="2">
        <v>0</v>
      </c>
      <c r="I98" s="2">
        <v>0</v>
      </c>
      <c r="J98" s="2">
        <v>14100.02</v>
      </c>
      <c r="K98">
        <v>48769.87</v>
      </c>
      <c r="L98" s="2">
        <f t="shared" ref="L98:L107" si="6">SUM(J98-K98)</f>
        <v>-34669.850000000006</v>
      </c>
      <c r="M98">
        <f t="shared" ref="M98:M107" si="7">IF(K98&gt;J98, 1, 0)</f>
        <v>1</v>
      </c>
    </row>
    <row r="99" spans="1:13" x14ac:dyDescent="0.2">
      <c r="A99" s="1" t="s">
        <v>673</v>
      </c>
      <c r="B99" s="1" t="s">
        <v>674</v>
      </c>
      <c r="C99" s="1" t="s">
        <v>155</v>
      </c>
      <c r="D99" s="13">
        <v>2</v>
      </c>
      <c r="E99" s="2">
        <v>33522.26</v>
      </c>
      <c r="F99" s="2">
        <v>41.24</v>
      </c>
      <c r="G99" s="2">
        <v>0</v>
      </c>
      <c r="H99" s="2">
        <v>0</v>
      </c>
      <c r="I99" s="2">
        <v>0</v>
      </c>
      <c r="J99" s="2">
        <v>33563.5</v>
      </c>
      <c r="K99">
        <v>45813.95</v>
      </c>
      <c r="L99" s="2">
        <f t="shared" si="6"/>
        <v>-12250.449999999997</v>
      </c>
      <c r="M99">
        <f t="shared" si="7"/>
        <v>1</v>
      </c>
    </row>
    <row r="100" spans="1:13" x14ac:dyDescent="0.2">
      <c r="A100" s="1" t="s">
        <v>994</v>
      </c>
      <c r="B100" s="1" t="s">
        <v>995</v>
      </c>
      <c r="C100" s="1" t="s">
        <v>155</v>
      </c>
      <c r="D100" s="13">
        <v>2</v>
      </c>
      <c r="E100" s="2">
        <v>31571.600000000006</v>
      </c>
      <c r="F100" s="2">
        <v>0</v>
      </c>
      <c r="G100" s="2">
        <v>0</v>
      </c>
      <c r="H100" s="2">
        <v>0</v>
      </c>
      <c r="I100" s="2">
        <v>0</v>
      </c>
      <c r="J100" s="2">
        <v>31571.600000000006</v>
      </c>
      <c r="K100">
        <v>36771.370000000003</v>
      </c>
      <c r="L100" s="2">
        <f t="shared" si="6"/>
        <v>-5199.7699999999968</v>
      </c>
      <c r="M100">
        <f t="shared" si="7"/>
        <v>1</v>
      </c>
    </row>
    <row r="101" spans="1:13" x14ac:dyDescent="0.2">
      <c r="A101">
        <v>50336</v>
      </c>
      <c r="B101" t="s">
        <v>1254</v>
      </c>
      <c r="C101" t="s">
        <v>403</v>
      </c>
      <c r="D101" s="13">
        <v>2</v>
      </c>
      <c r="E101" s="2">
        <v>102291.97</v>
      </c>
      <c r="F101" s="2">
        <v>0</v>
      </c>
      <c r="G101" s="2">
        <v>0</v>
      </c>
      <c r="H101" s="2">
        <v>0</v>
      </c>
      <c r="I101" s="2">
        <v>0</v>
      </c>
      <c r="J101" s="2">
        <v>102291.97</v>
      </c>
      <c r="K101">
        <v>72051.73</v>
      </c>
      <c r="L101" s="2">
        <f t="shared" si="6"/>
        <v>30240.240000000005</v>
      </c>
      <c r="M101">
        <f t="shared" si="7"/>
        <v>0</v>
      </c>
    </row>
    <row r="102" spans="1:13" x14ac:dyDescent="0.2">
      <c r="A102">
        <v>50351</v>
      </c>
      <c r="B102" t="s">
        <v>1230</v>
      </c>
      <c r="C102" t="s">
        <v>319</v>
      </c>
      <c r="D102" s="13">
        <v>2</v>
      </c>
      <c r="E102" s="2">
        <v>600.19000000000005</v>
      </c>
      <c r="F102" s="2">
        <v>0</v>
      </c>
      <c r="G102" s="2">
        <v>0</v>
      </c>
      <c r="H102" s="2">
        <v>0</v>
      </c>
      <c r="I102" s="2">
        <v>0</v>
      </c>
      <c r="J102" s="2">
        <v>600.19000000000005</v>
      </c>
      <c r="K102">
        <v>48722.05</v>
      </c>
      <c r="L102" s="2">
        <f t="shared" si="6"/>
        <v>-48121.86</v>
      </c>
      <c r="M102">
        <f t="shared" si="7"/>
        <v>1</v>
      </c>
    </row>
    <row r="103" spans="1:13" x14ac:dyDescent="0.2">
      <c r="A103">
        <v>50369</v>
      </c>
      <c r="B103" t="s">
        <v>1255</v>
      </c>
      <c r="C103" t="s">
        <v>319</v>
      </c>
      <c r="D103" s="13">
        <v>2</v>
      </c>
      <c r="J103" s="2">
        <v>0</v>
      </c>
      <c r="K103">
        <v>47450.36</v>
      </c>
      <c r="L103" s="2">
        <f t="shared" si="6"/>
        <v>-47450.36</v>
      </c>
      <c r="M103">
        <f t="shared" si="7"/>
        <v>1</v>
      </c>
    </row>
    <row r="104" spans="1:13" x14ac:dyDescent="0.2">
      <c r="A104" s="1" t="s">
        <v>454</v>
      </c>
      <c r="B104" s="1" t="s">
        <v>455</v>
      </c>
      <c r="C104" s="1" t="s">
        <v>121</v>
      </c>
      <c r="D104" s="13">
        <v>2</v>
      </c>
      <c r="E104" s="2">
        <v>5899.21</v>
      </c>
      <c r="F104" s="2">
        <v>0</v>
      </c>
      <c r="G104" s="2">
        <v>0</v>
      </c>
      <c r="H104" s="2">
        <v>0</v>
      </c>
      <c r="I104" s="2">
        <v>0</v>
      </c>
      <c r="J104" s="2">
        <v>5899.21</v>
      </c>
      <c r="K104">
        <v>42382.98</v>
      </c>
      <c r="L104" s="2">
        <f t="shared" si="6"/>
        <v>-36483.770000000004</v>
      </c>
      <c r="M104">
        <f t="shared" si="7"/>
        <v>1</v>
      </c>
    </row>
    <row r="105" spans="1:13" x14ac:dyDescent="0.2">
      <c r="A105" s="1" t="s">
        <v>393</v>
      </c>
      <c r="B105" s="1" t="s">
        <v>394</v>
      </c>
      <c r="C105" s="1" t="s">
        <v>165</v>
      </c>
      <c r="D105" s="13">
        <v>2</v>
      </c>
      <c r="E105" s="2">
        <v>84603.28</v>
      </c>
      <c r="F105" s="2">
        <v>8574.85</v>
      </c>
      <c r="G105" s="2">
        <v>0</v>
      </c>
      <c r="H105" s="2">
        <v>0</v>
      </c>
      <c r="I105" s="2">
        <v>0</v>
      </c>
      <c r="J105" s="2">
        <v>93178.13</v>
      </c>
      <c r="K105">
        <v>62095.199999999997</v>
      </c>
      <c r="L105" s="2">
        <f t="shared" si="6"/>
        <v>31082.930000000008</v>
      </c>
      <c r="M105">
        <f t="shared" si="7"/>
        <v>0</v>
      </c>
    </row>
    <row r="106" spans="1:13" x14ac:dyDescent="0.2">
      <c r="A106" s="1" t="s">
        <v>742</v>
      </c>
      <c r="B106" s="1" t="s">
        <v>743</v>
      </c>
      <c r="C106" s="1" t="s">
        <v>222</v>
      </c>
      <c r="D106" s="13">
        <v>2</v>
      </c>
      <c r="E106" s="2">
        <v>0</v>
      </c>
      <c r="F106" s="2">
        <v>50153.200000000004</v>
      </c>
      <c r="G106" s="2">
        <v>0</v>
      </c>
      <c r="H106" s="2">
        <v>0</v>
      </c>
      <c r="I106" s="2">
        <v>0</v>
      </c>
      <c r="J106" s="2">
        <v>50153.200000000004</v>
      </c>
      <c r="K106">
        <v>49841.53</v>
      </c>
      <c r="L106" s="2">
        <f t="shared" si="6"/>
        <v>311.67000000000553</v>
      </c>
      <c r="M106">
        <f t="shared" si="7"/>
        <v>0</v>
      </c>
    </row>
    <row r="107" spans="1:13" x14ac:dyDescent="0.2">
      <c r="A107" s="1" t="s">
        <v>353</v>
      </c>
      <c r="B107" s="1" t="s">
        <v>354</v>
      </c>
      <c r="C107" s="1" t="s">
        <v>207</v>
      </c>
      <c r="D107" s="13">
        <v>2</v>
      </c>
      <c r="E107" s="2">
        <v>218135.43000000002</v>
      </c>
      <c r="F107" s="2">
        <v>24238.140000000003</v>
      </c>
      <c r="G107" s="2">
        <v>0</v>
      </c>
      <c r="H107" s="2">
        <v>0</v>
      </c>
      <c r="I107" s="2">
        <v>0</v>
      </c>
      <c r="J107" s="2">
        <v>242373.57000000004</v>
      </c>
      <c r="K107">
        <v>54388.2</v>
      </c>
      <c r="L107" s="2">
        <f t="shared" si="6"/>
        <v>187985.37000000005</v>
      </c>
      <c r="M107">
        <f t="shared" si="7"/>
        <v>0</v>
      </c>
    </row>
    <row r="108" spans="1:13" x14ac:dyDescent="0.2">
      <c r="D108" s="13"/>
      <c r="L108" s="2"/>
    </row>
    <row r="109" spans="1:13" x14ac:dyDescent="0.2">
      <c r="D109" s="13"/>
      <c r="J109" s="2">
        <f>SUM(J2:J107)</f>
        <v>4938231.87</v>
      </c>
      <c r="K109" s="2">
        <f t="shared" ref="K109:M109" si="8">SUM(K2:K107)</f>
        <v>5681041.2500000009</v>
      </c>
      <c r="L109" s="2">
        <f t="shared" si="8"/>
        <v>-742809.37999999989</v>
      </c>
      <c r="M109" s="8">
        <f t="shared" si="8"/>
        <v>64</v>
      </c>
    </row>
    <row r="110" spans="1:13" x14ac:dyDescent="0.2">
      <c r="D110" s="13"/>
      <c r="L110" s="2"/>
    </row>
    <row r="111" spans="1:13" x14ac:dyDescent="0.2">
      <c r="D111" s="13"/>
      <c r="J111" s="15">
        <f>SUM(J109/K109)</f>
        <v>0.86924767004640202</v>
      </c>
      <c r="L111" s="2"/>
    </row>
    <row r="112" spans="1:13" x14ac:dyDescent="0.2">
      <c r="D112" s="13"/>
      <c r="L112" s="2"/>
    </row>
    <row r="113" spans="1:12" x14ac:dyDescent="0.2">
      <c r="A113"/>
      <c r="B113"/>
      <c r="D113" s="13"/>
      <c r="L113" s="2"/>
    </row>
    <row r="114" spans="1:12" x14ac:dyDescent="0.2">
      <c r="D114" s="13"/>
      <c r="L114" s="2"/>
    </row>
    <row r="115" spans="1:12" x14ac:dyDescent="0.2">
      <c r="D115" s="13"/>
      <c r="L115" s="2"/>
    </row>
    <row r="116" spans="1:12" x14ac:dyDescent="0.2">
      <c r="D116" s="13"/>
      <c r="L116" s="2"/>
    </row>
    <row r="117" spans="1:12" x14ac:dyDescent="0.2">
      <c r="D117" s="13"/>
      <c r="L117" s="2"/>
    </row>
    <row r="118" spans="1:12" x14ac:dyDescent="0.2">
      <c r="D118" s="13"/>
      <c r="L118" s="2"/>
    </row>
    <row r="119" spans="1:12" x14ac:dyDescent="0.2">
      <c r="D119" s="13"/>
      <c r="L119" s="2"/>
    </row>
    <row r="120" spans="1:12" x14ac:dyDescent="0.2">
      <c r="A120"/>
      <c r="B120"/>
      <c r="C120"/>
      <c r="D120" s="13"/>
      <c r="L120" s="2"/>
    </row>
    <row r="121" spans="1:12" x14ac:dyDescent="0.2">
      <c r="D121" s="13"/>
      <c r="L121" s="2"/>
    </row>
    <row r="122" spans="1:12" x14ac:dyDescent="0.2">
      <c r="D122" s="13"/>
      <c r="L122" s="2"/>
    </row>
    <row r="123" spans="1:12" x14ac:dyDescent="0.2">
      <c r="D123" s="13"/>
      <c r="L123" s="2"/>
    </row>
    <row r="124" spans="1:12" x14ac:dyDescent="0.2">
      <c r="D124" s="13"/>
      <c r="L124" s="2"/>
    </row>
    <row r="125" spans="1:12" x14ac:dyDescent="0.2">
      <c r="D125" s="13"/>
      <c r="L125" s="2"/>
    </row>
    <row r="126" spans="1:12" x14ac:dyDescent="0.2">
      <c r="D126" s="13"/>
      <c r="L126" s="2"/>
    </row>
    <row r="127" spans="1:12" x14ac:dyDescent="0.2">
      <c r="D127" s="13"/>
      <c r="L127" s="2"/>
    </row>
    <row r="128" spans="1:12" x14ac:dyDescent="0.2">
      <c r="D128" s="13"/>
      <c r="L128" s="2"/>
    </row>
    <row r="129" spans="1:12" x14ac:dyDescent="0.2">
      <c r="D129" s="13"/>
      <c r="L129" s="2"/>
    </row>
    <row r="130" spans="1:12" x14ac:dyDescent="0.2">
      <c r="D130" s="13"/>
      <c r="L130" s="2"/>
    </row>
    <row r="131" spans="1:12" x14ac:dyDescent="0.2">
      <c r="D131" s="13"/>
      <c r="L131" s="2"/>
    </row>
    <row r="132" spans="1:12" x14ac:dyDescent="0.2">
      <c r="D132" s="13"/>
      <c r="L132" s="2"/>
    </row>
    <row r="133" spans="1:12" x14ac:dyDescent="0.2">
      <c r="D133" s="13"/>
      <c r="L133" s="2"/>
    </row>
    <row r="134" spans="1:12" x14ac:dyDescent="0.2">
      <c r="D134" s="13"/>
      <c r="L134" s="2"/>
    </row>
    <row r="135" spans="1:12" x14ac:dyDescent="0.2">
      <c r="D135" s="13"/>
      <c r="L135" s="2"/>
    </row>
    <row r="136" spans="1:12" x14ac:dyDescent="0.2">
      <c r="D136" s="13"/>
      <c r="L136" s="2"/>
    </row>
    <row r="137" spans="1:12" x14ac:dyDescent="0.2">
      <c r="D137" s="13"/>
      <c r="L137" s="2"/>
    </row>
    <row r="138" spans="1:12" x14ac:dyDescent="0.2">
      <c r="D138" s="13"/>
      <c r="L138" s="2"/>
    </row>
    <row r="139" spans="1:12" x14ac:dyDescent="0.2">
      <c r="A139"/>
      <c r="B139"/>
      <c r="C139"/>
      <c r="D139" s="13"/>
      <c r="L139" s="2"/>
    </row>
    <row r="140" spans="1:12" x14ac:dyDescent="0.2">
      <c r="D140" s="13"/>
      <c r="L140" s="2"/>
    </row>
    <row r="141" spans="1:12" x14ac:dyDescent="0.2">
      <c r="D141" s="13"/>
      <c r="L141" s="2"/>
    </row>
    <row r="142" spans="1:12" x14ac:dyDescent="0.2">
      <c r="D142" s="13"/>
      <c r="L142" s="2"/>
    </row>
    <row r="143" spans="1:12" x14ac:dyDescent="0.2">
      <c r="D143" s="13"/>
      <c r="L143" s="2"/>
    </row>
    <row r="144" spans="1:12" x14ac:dyDescent="0.2">
      <c r="D144" s="13"/>
      <c r="L144" s="2"/>
    </row>
    <row r="145" spans="4:12" x14ac:dyDescent="0.2">
      <c r="D145" s="13"/>
      <c r="L145" s="2"/>
    </row>
    <row r="146" spans="4:12" x14ac:dyDescent="0.2">
      <c r="D146" s="13"/>
      <c r="L146" s="2"/>
    </row>
    <row r="147" spans="4:12" x14ac:dyDescent="0.2">
      <c r="D147" s="13"/>
      <c r="L147" s="2"/>
    </row>
    <row r="148" spans="4:12" x14ac:dyDescent="0.2">
      <c r="D148" s="13"/>
      <c r="L148" s="2"/>
    </row>
    <row r="149" spans="4:12" x14ac:dyDescent="0.2">
      <c r="D149" s="13"/>
      <c r="L149" s="2"/>
    </row>
    <row r="150" spans="4:12" x14ac:dyDescent="0.2">
      <c r="D150" s="13"/>
      <c r="L150" s="2"/>
    </row>
    <row r="151" spans="4:12" x14ac:dyDescent="0.2">
      <c r="D151" s="13"/>
      <c r="L151" s="2"/>
    </row>
    <row r="152" spans="4:12" x14ac:dyDescent="0.2">
      <c r="D152" s="13"/>
      <c r="L152" s="2"/>
    </row>
    <row r="153" spans="4:12" x14ac:dyDescent="0.2">
      <c r="D153" s="13"/>
      <c r="L153" s="2"/>
    </row>
    <row r="154" spans="4:12" x14ac:dyDescent="0.2">
      <c r="D154" s="13"/>
      <c r="L154" s="2"/>
    </row>
    <row r="155" spans="4:12" x14ac:dyDescent="0.2">
      <c r="D155" s="13"/>
      <c r="L155" s="2"/>
    </row>
    <row r="156" spans="4:12" x14ac:dyDescent="0.2">
      <c r="D156" s="13"/>
      <c r="L156" s="2"/>
    </row>
    <row r="157" spans="4:12" x14ac:dyDescent="0.2">
      <c r="D157" s="13"/>
      <c r="L157" s="2"/>
    </row>
    <row r="158" spans="4:12" x14ac:dyDescent="0.2">
      <c r="D158" s="13"/>
      <c r="L158" s="2"/>
    </row>
    <row r="159" spans="4:12" x14ac:dyDescent="0.2">
      <c r="D159" s="13"/>
      <c r="L159" s="2"/>
    </row>
    <row r="160" spans="4:12" x14ac:dyDescent="0.2">
      <c r="D160" s="13"/>
      <c r="L160" s="2"/>
    </row>
    <row r="161" spans="1:12" x14ac:dyDescent="0.2">
      <c r="D161" s="13"/>
      <c r="L161" s="2"/>
    </row>
    <row r="162" spans="1:12" x14ac:dyDescent="0.2">
      <c r="D162" s="13"/>
      <c r="L162" s="2"/>
    </row>
    <row r="163" spans="1:12" x14ac:dyDescent="0.2">
      <c r="D163" s="13"/>
      <c r="L163" s="2"/>
    </row>
    <row r="164" spans="1:12" x14ac:dyDescent="0.2">
      <c r="D164" s="13"/>
      <c r="L164" s="2"/>
    </row>
    <row r="165" spans="1:12" x14ac:dyDescent="0.2">
      <c r="A165"/>
      <c r="B165"/>
      <c r="C165"/>
      <c r="D165" s="13"/>
      <c r="L165" s="2"/>
    </row>
    <row r="166" spans="1:12" x14ac:dyDescent="0.2">
      <c r="D166" s="13"/>
      <c r="L166" s="2"/>
    </row>
    <row r="167" spans="1:12" x14ac:dyDescent="0.2">
      <c r="D167" s="13"/>
      <c r="L167" s="2"/>
    </row>
    <row r="168" spans="1:12" x14ac:dyDescent="0.2">
      <c r="D168" s="13"/>
      <c r="L168" s="2"/>
    </row>
    <row r="169" spans="1:12" x14ac:dyDescent="0.2">
      <c r="D169" s="13"/>
      <c r="L169" s="2"/>
    </row>
    <row r="170" spans="1:12" x14ac:dyDescent="0.2">
      <c r="A170"/>
      <c r="B170"/>
      <c r="C170"/>
      <c r="D170" s="13"/>
      <c r="L170" s="2"/>
    </row>
    <row r="171" spans="1:12" x14ac:dyDescent="0.2">
      <c r="D171" s="13"/>
      <c r="L171" s="2"/>
    </row>
    <row r="172" spans="1:12" x14ac:dyDescent="0.2">
      <c r="D172" s="13"/>
      <c r="L172" s="2"/>
    </row>
    <row r="173" spans="1:12" x14ac:dyDescent="0.2">
      <c r="D173" s="13"/>
      <c r="L173" s="2"/>
    </row>
    <row r="174" spans="1:12" x14ac:dyDescent="0.2">
      <c r="D174" s="13"/>
      <c r="L174" s="2"/>
    </row>
    <row r="175" spans="1:12" x14ac:dyDescent="0.2">
      <c r="D175" s="13"/>
      <c r="L175" s="2"/>
    </row>
    <row r="176" spans="1:12" x14ac:dyDescent="0.2">
      <c r="D176" s="13"/>
      <c r="L176" s="2"/>
    </row>
    <row r="177" spans="1:12" x14ac:dyDescent="0.2">
      <c r="D177" s="13"/>
      <c r="L177" s="2"/>
    </row>
    <row r="178" spans="1:12" x14ac:dyDescent="0.2">
      <c r="D178" s="13"/>
      <c r="L178" s="2"/>
    </row>
    <row r="179" spans="1:12" x14ac:dyDescent="0.2">
      <c r="D179" s="13"/>
      <c r="L179" s="2"/>
    </row>
    <row r="180" spans="1:12" x14ac:dyDescent="0.2">
      <c r="D180" s="13"/>
      <c r="L180" s="2"/>
    </row>
    <row r="181" spans="1:12" x14ac:dyDescent="0.2">
      <c r="D181" s="13"/>
      <c r="L181" s="2"/>
    </row>
    <row r="182" spans="1:12" x14ac:dyDescent="0.2">
      <c r="D182" s="13"/>
      <c r="L182" s="2"/>
    </row>
    <row r="183" spans="1:12" x14ac:dyDescent="0.2">
      <c r="D183" s="13"/>
      <c r="L183" s="2"/>
    </row>
    <row r="184" spans="1:12" x14ac:dyDescent="0.2">
      <c r="D184" s="13"/>
      <c r="L184" s="2"/>
    </row>
    <row r="185" spans="1:12" x14ac:dyDescent="0.2">
      <c r="D185" s="13"/>
      <c r="L185" s="2"/>
    </row>
    <row r="186" spans="1:12" x14ac:dyDescent="0.2">
      <c r="A186"/>
      <c r="B186"/>
      <c r="C186"/>
      <c r="D186" s="13"/>
      <c r="L186" s="2"/>
    </row>
    <row r="187" spans="1:12" x14ac:dyDescent="0.2">
      <c r="A187"/>
      <c r="B187"/>
      <c r="C187"/>
      <c r="D187" s="13"/>
      <c r="L187" s="2"/>
    </row>
    <row r="188" spans="1:12" x14ac:dyDescent="0.2">
      <c r="D188" s="13"/>
      <c r="L188" s="2"/>
    </row>
    <row r="189" spans="1:12" x14ac:dyDescent="0.2">
      <c r="D189" s="13"/>
      <c r="L189" s="2"/>
    </row>
    <row r="190" spans="1:12" x14ac:dyDescent="0.2">
      <c r="A190"/>
      <c r="B190"/>
      <c r="C190"/>
      <c r="D190" s="13"/>
      <c r="L190" s="2"/>
    </row>
    <row r="191" spans="1:12" x14ac:dyDescent="0.2">
      <c r="D191" s="13"/>
      <c r="L191" s="2"/>
    </row>
    <row r="192" spans="1:12" x14ac:dyDescent="0.2">
      <c r="D192" s="13"/>
      <c r="L192" s="2"/>
    </row>
    <row r="193" spans="1:12" x14ac:dyDescent="0.2">
      <c r="D193" s="13"/>
      <c r="L193" s="2"/>
    </row>
    <row r="194" spans="1:12" x14ac:dyDescent="0.2">
      <c r="D194" s="13"/>
      <c r="L194" s="2"/>
    </row>
    <row r="195" spans="1:12" x14ac:dyDescent="0.2">
      <c r="D195" s="13"/>
      <c r="L195" s="2"/>
    </row>
    <row r="196" spans="1:12" x14ac:dyDescent="0.2">
      <c r="D196" s="13"/>
      <c r="L196" s="2"/>
    </row>
    <row r="197" spans="1:12" x14ac:dyDescent="0.2">
      <c r="D197" s="13"/>
      <c r="L197" s="2"/>
    </row>
    <row r="198" spans="1:12" x14ac:dyDescent="0.2">
      <c r="D198" s="13"/>
      <c r="L198" s="2"/>
    </row>
    <row r="199" spans="1:12" x14ac:dyDescent="0.2">
      <c r="A199"/>
      <c r="B199"/>
      <c r="C199"/>
      <c r="D199" s="13"/>
      <c r="L199" s="2"/>
    </row>
    <row r="200" spans="1:12" x14ac:dyDescent="0.2">
      <c r="D200" s="13"/>
      <c r="L200" s="2"/>
    </row>
    <row r="201" spans="1:12" x14ac:dyDescent="0.2">
      <c r="D201" s="13"/>
      <c r="L201" s="2"/>
    </row>
    <row r="202" spans="1:12" x14ac:dyDescent="0.2">
      <c r="D202" s="13"/>
      <c r="L202" s="2"/>
    </row>
    <row r="203" spans="1:12" x14ac:dyDescent="0.2">
      <c r="D203" s="13"/>
      <c r="L203" s="2"/>
    </row>
    <row r="204" spans="1:12" x14ac:dyDescent="0.2">
      <c r="D204" s="13"/>
      <c r="L204" s="2"/>
    </row>
    <row r="205" spans="1:12" x14ac:dyDescent="0.2">
      <c r="D205" s="13"/>
      <c r="L205" s="2"/>
    </row>
    <row r="206" spans="1:12" x14ac:dyDescent="0.2">
      <c r="D206" s="13"/>
      <c r="L206" s="2"/>
    </row>
    <row r="207" spans="1:12" x14ac:dyDescent="0.2">
      <c r="D207" s="13"/>
      <c r="L207" s="2"/>
    </row>
    <row r="208" spans="1:12" x14ac:dyDescent="0.2">
      <c r="D208" s="13"/>
      <c r="L208" s="2"/>
    </row>
    <row r="209" spans="4:12" x14ac:dyDescent="0.2">
      <c r="D209" s="13"/>
      <c r="L209" s="2"/>
    </row>
    <row r="210" spans="4:12" x14ac:dyDescent="0.2">
      <c r="D210" s="13"/>
      <c r="L210" s="2"/>
    </row>
    <row r="211" spans="4:12" x14ac:dyDescent="0.2">
      <c r="D211" s="13"/>
      <c r="L211" s="2"/>
    </row>
    <row r="212" spans="4:12" x14ac:dyDescent="0.2">
      <c r="D212" s="13"/>
      <c r="L212" s="2"/>
    </row>
    <row r="213" spans="4:12" x14ac:dyDescent="0.2">
      <c r="D213" s="13"/>
      <c r="L213" s="2"/>
    </row>
    <row r="214" spans="4:12" x14ac:dyDescent="0.2">
      <c r="D214" s="13"/>
      <c r="L214" s="2"/>
    </row>
    <row r="215" spans="4:12" x14ac:dyDescent="0.2">
      <c r="D215" s="13"/>
      <c r="L215" s="2"/>
    </row>
    <row r="216" spans="4:12" x14ac:dyDescent="0.2">
      <c r="D216" s="13"/>
      <c r="L216" s="2"/>
    </row>
    <row r="217" spans="4:12" x14ac:dyDescent="0.2">
      <c r="D217" s="13"/>
      <c r="L217" s="2"/>
    </row>
    <row r="218" spans="4:12" x14ac:dyDescent="0.2">
      <c r="D218" s="13"/>
      <c r="L218" s="2"/>
    </row>
    <row r="219" spans="4:12" x14ac:dyDescent="0.2">
      <c r="D219" s="13"/>
      <c r="L219" s="2"/>
    </row>
    <row r="220" spans="4:12" x14ac:dyDescent="0.2">
      <c r="D220" s="13"/>
      <c r="L220" s="2"/>
    </row>
    <row r="221" spans="4:12" x14ac:dyDescent="0.2">
      <c r="D221" s="13"/>
      <c r="L221" s="2"/>
    </row>
    <row r="222" spans="4:12" x14ac:dyDescent="0.2">
      <c r="D222" s="13"/>
      <c r="L222" s="2"/>
    </row>
    <row r="223" spans="4:12" x14ac:dyDescent="0.2">
      <c r="D223" s="13"/>
      <c r="L223" s="2"/>
    </row>
    <row r="224" spans="4:12" x14ac:dyDescent="0.2">
      <c r="D224" s="13"/>
      <c r="L224" s="2"/>
    </row>
    <row r="225" spans="4:12" x14ac:dyDescent="0.2">
      <c r="D225" s="13"/>
      <c r="L225" s="2"/>
    </row>
    <row r="226" spans="4:12" x14ac:dyDescent="0.2">
      <c r="D226" s="13"/>
      <c r="L226" s="2"/>
    </row>
    <row r="227" spans="4:12" x14ac:dyDescent="0.2">
      <c r="D227" s="13"/>
      <c r="L227" s="2"/>
    </row>
    <row r="228" spans="4:12" x14ac:dyDescent="0.2">
      <c r="D228" s="13"/>
      <c r="L228" s="2"/>
    </row>
    <row r="229" spans="4:12" x14ac:dyDescent="0.2">
      <c r="D229" s="13"/>
      <c r="L229" s="2"/>
    </row>
    <row r="230" spans="4:12" x14ac:dyDescent="0.2">
      <c r="D230" s="13"/>
      <c r="L230" s="2"/>
    </row>
    <row r="231" spans="4:12" x14ac:dyDescent="0.2">
      <c r="D231" s="13"/>
      <c r="L231" s="2"/>
    </row>
    <row r="232" spans="4:12" x14ac:dyDescent="0.2">
      <c r="D232" s="13"/>
      <c r="L232" s="2"/>
    </row>
    <row r="233" spans="4:12" x14ac:dyDescent="0.2">
      <c r="D233" s="13"/>
      <c r="L233" s="2"/>
    </row>
    <row r="234" spans="4:12" x14ac:dyDescent="0.2">
      <c r="D234" s="13"/>
      <c r="L234" s="2"/>
    </row>
    <row r="235" spans="4:12" x14ac:dyDescent="0.2">
      <c r="D235" s="13"/>
      <c r="L235" s="2"/>
    </row>
    <row r="236" spans="4:12" x14ac:dyDescent="0.2">
      <c r="D236" s="13"/>
      <c r="L236" s="2"/>
    </row>
    <row r="237" spans="4:12" x14ac:dyDescent="0.2">
      <c r="D237" s="13"/>
      <c r="L237" s="2"/>
    </row>
    <row r="238" spans="4:12" x14ac:dyDescent="0.2">
      <c r="D238" s="13"/>
      <c r="L238" s="2"/>
    </row>
    <row r="239" spans="4:12" x14ac:dyDescent="0.2">
      <c r="D239" s="13"/>
      <c r="L239" s="2"/>
    </row>
    <row r="240" spans="4:12" x14ac:dyDescent="0.2">
      <c r="D240" s="13"/>
      <c r="L240" s="2"/>
    </row>
    <row r="241" spans="4:12" x14ac:dyDescent="0.2">
      <c r="D241" s="13"/>
      <c r="L241" s="2"/>
    </row>
    <row r="242" spans="4:12" x14ac:dyDescent="0.2">
      <c r="D242" s="13"/>
      <c r="L242" s="2"/>
    </row>
    <row r="243" spans="4:12" x14ac:dyDescent="0.2">
      <c r="D243" s="13"/>
      <c r="L243" s="2"/>
    </row>
    <row r="244" spans="4:12" x14ac:dyDescent="0.2">
      <c r="D244" s="13"/>
      <c r="L244" s="2"/>
    </row>
    <row r="245" spans="4:12" x14ac:dyDescent="0.2">
      <c r="D245" s="13"/>
      <c r="L245" s="2"/>
    </row>
    <row r="246" spans="4:12" x14ac:dyDescent="0.2">
      <c r="D246" s="13"/>
      <c r="L246" s="2"/>
    </row>
    <row r="247" spans="4:12" x14ac:dyDescent="0.2">
      <c r="D247" s="13"/>
      <c r="L247" s="2"/>
    </row>
    <row r="248" spans="4:12" x14ac:dyDescent="0.2">
      <c r="D248" s="13"/>
      <c r="L248" s="2"/>
    </row>
    <row r="249" spans="4:12" x14ac:dyDescent="0.2">
      <c r="D249" s="13"/>
      <c r="L249" s="2"/>
    </row>
    <row r="250" spans="4:12" x14ac:dyDescent="0.2">
      <c r="D250" s="13"/>
      <c r="L250" s="2"/>
    </row>
    <row r="251" spans="4:12" x14ac:dyDescent="0.2">
      <c r="D251" s="13"/>
      <c r="L251" s="2"/>
    </row>
    <row r="252" spans="4:12" x14ac:dyDescent="0.2">
      <c r="D252" s="13"/>
      <c r="L252" s="2"/>
    </row>
    <row r="253" spans="4:12" x14ac:dyDescent="0.2">
      <c r="D253" s="13"/>
      <c r="L253" s="2"/>
    </row>
    <row r="254" spans="4:12" x14ac:dyDescent="0.2">
      <c r="D254" s="13"/>
      <c r="L254" s="2"/>
    </row>
    <row r="255" spans="4:12" x14ac:dyDescent="0.2">
      <c r="D255" s="13"/>
      <c r="L255" s="2"/>
    </row>
    <row r="256" spans="4:12" x14ac:dyDescent="0.2">
      <c r="D256" s="13"/>
      <c r="L256" s="2"/>
    </row>
    <row r="257" spans="4:12" x14ac:dyDescent="0.2">
      <c r="D257" s="13"/>
      <c r="L257" s="2"/>
    </row>
    <row r="258" spans="4:12" x14ac:dyDescent="0.2">
      <c r="D258" s="13"/>
      <c r="L258" s="2"/>
    </row>
    <row r="259" spans="4:12" x14ac:dyDescent="0.2">
      <c r="D259" s="13"/>
      <c r="L259" s="2"/>
    </row>
    <row r="260" spans="4:12" x14ac:dyDescent="0.2">
      <c r="D260" s="13"/>
      <c r="L260" s="2"/>
    </row>
    <row r="261" spans="4:12" x14ac:dyDescent="0.2">
      <c r="D261" s="13"/>
      <c r="L261" s="2"/>
    </row>
    <row r="262" spans="4:12" x14ac:dyDescent="0.2">
      <c r="D262" s="13"/>
      <c r="L262" s="2"/>
    </row>
    <row r="263" spans="4:12" x14ac:dyDescent="0.2">
      <c r="D263" s="13"/>
      <c r="L263" s="2"/>
    </row>
    <row r="264" spans="4:12" x14ac:dyDescent="0.2">
      <c r="D264" s="13"/>
      <c r="L264" s="2"/>
    </row>
    <row r="265" spans="4:12" x14ac:dyDescent="0.2">
      <c r="D265" s="13"/>
      <c r="L265" s="2"/>
    </row>
    <row r="266" spans="4:12" x14ac:dyDescent="0.2">
      <c r="D266" s="13"/>
      <c r="L266" s="2"/>
    </row>
    <row r="267" spans="4:12" x14ac:dyDescent="0.2">
      <c r="D267" s="13"/>
      <c r="L267" s="2"/>
    </row>
    <row r="268" spans="4:12" x14ac:dyDescent="0.2">
      <c r="D268" s="13"/>
      <c r="L268" s="2"/>
    </row>
    <row r="269" spans="4:12" x14ac:dyDescent="0.2">
      <c r="D269" s="13"/>
      <c r="L269" s="2"/>
    </row>
    <row r="270" spans="4:12" x14ac:dyDescent="0.2">
      <c r="D270" s="13"/>
      <c r="L270" s="2"/>
    </row>
    <row r="271" spans="4:12" x14ac:dyDescent="0.2">
      <c r="D271" s="13"/>
      <c r="L271" s="2"/>
    </row>
    <row r="272" spans="4:12" x14ac:dyDescent="0.2">
      <c r="D272" s="13"/>
      <c r="L272" s="2"/>
    </row>
    <row r="273" spans="1:12" x14ac:dyDescent="0.2">
      <c r="D273" s="13"/>
      <c r="L273" s="2"/>
    </row>
    <row r="274" spans="1:12" x14ac:dyDescent="0.2">
      <c r="D274" s="13"/>
      <c r="L274" s="2"/>
    </row>
    <row r="275" spans="1:12" x14ac:dyDescent="0.2">
      <c r="D275" s="13"/>
      <c r="L275" s="2"/>
    </row>
    <row r="276" spans="1:12" x14ac:dyDescent="0.2">
      <c r="A276"/>
      <c r="B276"/>
      <c r="D276" s="13"/>
      <c r="L276" s="2"/>
    </row>
    <row r="277" spans="1:12" x14ac:dyDescent="0.2">
      <c r="D277" s="13"/>
      <c r="L277" s="2"/>
    </row>
    <row r="278" spans="1:12" x14ac:dyDescent="0.2">
      <c r="D278" s="13"/>
      <c r="L278" s="2"/>
    </row>
    <row r="279" spans="1:12" x14ac:dyDescent="0.2">
      <c r="D279" s="13"/>
      <c r="L279" s="2"/>
    </row>
    <row r="280" spans="1:12" x14ac:dyDescent="0.2">
      <c r="D280" s="13"/>
      <c r="L280" s="2"/>
    </row>
    <row r="281" spans="1:12" x14ac:dyDescent="0.2">
      <c r="D281" s="13"/>
      <c r="L281" s="2"/>
    </row>
    <row r="282" spans="1:12" x14ac:dyDescent="0.2">
      <c r="D282" s="13"/>
      <c r="L282" s="2"/>
    </row>
    <row r="283" spans="1:12" x14ac:dyDescent="0.2">
      <c r="D283" s="13"/>
      <c r="L283" s="2"/>
    </row>
    <row r="284" spans="1:12" x14ac:dyDescent="0.2">
      <c r="D284" s="13"/>
      <c r="L284" s="2"/>
    </row>
    <row r="285" spans="1:12" x14ac:dyDescent="0.2">
      <c r="D285" s="13"/>
      <c r="L285" s="2"/>
    </row>
    <row r="286" spans="1:12" x14ac:dyDescent="0.2">
      <c r="D286" s="13"/>
      <c r="L286" s="2"/>
    </row>
    <row r="287" spans="1:12" x14ac:dyDescent="0.2">
      <c r="D287" s="13"/>
      <c r="L287" s="2"/>
    </row>
    <row r="288" spans="1:12" x14ac:dyDescent="0.2">
      <c r="D288" s="13"/>
      <c r="L288" s="2"/>
    </row>
    <row r="289" spans="4:12" x14ac:dyDescent="0.2">
      <c r="D289" s="13"/>
      <c r="L289" s="2"/>
    </row>
    <row r="290" spans="4:12" x14ac:dyDescent="0.2">
      <c r="D290" s="13"/>
      <c r="L290" s="2"/>
    </row>
    <row r="291" spans="4:12" x14ac:dyDescent="0.2">
      <c r="D291" s="13"/>
      <c r="L291" s="2"/>
    </row>
    <row r="292" spans="4:12" x14ac:dyDescent="0.2">
      <c r="D292" s="13"/>
      <c r="L292" s="2"/>
    </row>
    <row r="293" spans="4:12" x14ac:dyDescent="0.2">
      <c r="D293" s="13"/>
      <c r="L293" s="2"/>
    </row>
    <row r="294" spans="4:12" x14ac:dyDescent="0.2">
      <c r="D294" s="13"/>
      <c r="L294" s="2"/>
    </row>
    <row r="295" spans="4:12" x14ac:dyDescent="0.2">
      <c r="D295" s="13"/>
      <c r="L295" s="2"/>
    </row>
    <row r="296" spans="4:12" x14ac:dyDescent="0.2">
      <c r="D296" s="13"/>
      <c r="L296" s="2"/>
    </row>
    <row r="297" spans="4:12" x14ac:dyDescent="0.2">
      <c r="D297" s="13"/>
      <c r="L297" s="2"/>
    </row>
    <row r="298" spans="4:12" x14ac:dyDescent="0.2">
      <c r="D298" s="13"/>
      <c r="L298" s="2"/>
    </row>
    <row r="299" spans="4:12" x14ac:dyDescent="0.2">
      <c r="D299" s="13"/>
      <c r="L299" s="2"/>
    </row>
    <row r="300" spans="4:12" x14ac:dyDescent="0.2">
      <c r="D300" s="13"/>
      <c r="L300" s="2"/>
    </row>
    <row r="301" spans="4:12" x14ac:dyDescent="0.2">
      <c r="D301" s="13"/>
      <c r="L301" s="2"/>
    </row>
    <row r="302" spans="4:12" x14ac:dyDescent="0.2">
      <c r="D302" s="13"/>
      <c r="L302" s="2"/>
    </row>
    <row r="303" spans="4:12" x14ac:dyDescent="0.2">
      <c r="D303" s="13"/>
      <c r="L303" s="2"/>
    </row>
    <row r="304" spans="4:12" x14ac:dyDescent="0.2">
      <c r="D304" s="13"/>
      <c r="L304" s="2"/>
    </row>
    <row r="305" spans="1:12" x14ac:dyDescent="0.2">
      <c r="D305" s="13"/>
      <c r="L305" s="2"/>
    </row>
    <row r="306" spans="1:12" x14ac:dyDescent="0.2">
      <c r="D306" s="13"/>
      <c r="L306" s="2"/>
    </row>
    <row r="307" spans="1:12" x14ac:dyDescent="0.2">
      <c r="D307" s="13"/>
      <c r="L307" s="2"/>
    </row>
    <row r="308" spans="1:12" x14ac:dyDescent="0.2">
      <c r="D308" s="13"/>
      <c r="L308" s="2"/>
    </row>
    <row r="309" spans="1:12" x14ac:dyDescent="0.2">
      <c r="D309" s="13"/>
      <c r="L309" s="2"/>
    </row>
    <row r="310" spans="1:12" x14ac:dyDescent="0.2">
      <c r="D310" s="13"/>
      <c r="L310" s="2"/>
    </row>
    <row r="311" spans="1:12" x14ac:dyDescent="0.2">
      <c r="D311" s="13"/>
      <c r="L311" s="2"/>
    </row>
    <row r="312" spans="1:12" x14ac:dyDescent="0.2">
      <c r="D312" s="13"/>
      <c r="L312" s="2"/>
    </row>
    <row r="313" spans="1:12" x14ac:dyDescent="0.2">
      <c r="A313"/>
      <c r="B313"/>
      <c r="D313" s="13"/>
      <c r="L313" s="2"/>
    </row>
    <row r="314" spans="1:12" x14ac:dyDescent="0.2">
      <c r="D314" s="13"/>
      <c r="L314" s="2"/>
    </row>
    <row r="315" spans="1:12" x14ac:dyDescent="0.2">
      <c r="D315" s="13"/>
      <c r="L315" s="2"/>
    </row>
    <row r="316" spans="1:12" x14ac:dyDescent="0.2">
      <c r="D316" s="13"/>
      <c r="L316" s="2"/>
    </row>
    <row r="317" spans="1:12" x14ac:dyDescent="0.2">
      <c r="D317" s="13"/>
      <c r="L317" s="2"/>
    </row>
    <row r="318" spans="1:12" x14ac:dyDescent="0.2">
      <c r="D318" s="13"/>
      <c r="L318" s="2"/>
    </row>
    <row r="319" spans="1:12" x14ac:dyDescent="0.2">
      <c r="D319" s="13"/>
      <c r="L319" s="2"/>
    </row>
    <row r="320" spans="1:12" x14ac:dyDescent="0.2">
      <c r="D320" s="13"/>
      <c r="L320" s="2"/>
    </row>
    <row r="321" spans="4:12" x14ac:dyDescent="0.2">
      <c r="D321" s="13"/>
      <c r="L321" s="2"/>
    </row>
    <row r="322" spans="4:12" x14ac:dyDescent="0.2">
      <c r="D322" s="13"/>
      <c r="L322" s="2"/>
    </row>
    <row r="323" spans="4:12" x14ac:dyDescent="0.2">
      <c r="D323" s="13"/>
      <c r="L323" s="2"/>
    </row>
    <row r="324" spans="4:12" x14ac:dyDescent="0.2">
      <c r="D324" s="13"/>
      <c r="L324" s="2"/>
    </row>
    <row r="325" spans="4:12" x14ac:dyDescent="0.2">
      <c r="D325" s="13"/>
      <c r="L325" s="2"/>
    </row>
    <row r="326" spans="4:12" x14ac:dyDescent="0.2">
      <c r="D326" s="13"/>
      <c r="L326" s="2"/>
    </row>
    <row r="327" spans="4:12" x14ac:dyDescent="0.2">
      <c r="D327" s="13"/>
      <c r="L327" s="2"/>
    </row>
    <row r="328" spans="4:12" x14ac:dyDescent="0.2">
      <c r="D328" s="13"/>
      <c r="L328" s="2"/>
    </row>
    <row r="329" spans="4:12" x14ac:dyDescent="0.2">
      <c r="D329" s="13"/>
      <c r="L329" s="2"/>
    </row>
    <row r="330" spans="4:12" x14ac:dyDescent="0.2">
      <c r="D330" s="13"/>
      <c r="L330" s="2"/>
    </row>
    <row r="331" spans="4:12" x14ac:dyDescent="0.2">
      <c r="D331" s="13"/>
      <c r="L331" s="2"/>
    </row>
    <row r="332" spans="4:12" x14ac:dyDescent="0.2">
      <c r="D332" s="13"/>
      <c r="L332" s="2"/>
    </row>
    <row r="333" spans="4:12" x14ac:dyDescent="0.2">
      <c r="D333" s="13"/>
      <c r="L333" s="2"/>
    </row>
    <row r="334" spans="4:12" x14ac:dyDescent="0.2">
      <c r="D334" s="13"/>
      <c r="L334" s="2"/>
    </row>
    <row r="335" spans="4:12" x14ac:dyDescent="0.2">
      <c r="D335" s="13"/>
      <c r="L335" s="2"/>
    </row>
    <row r="336" spans="4:12" x14ac:dyDescent="0.2">
      <c r="D336" s="13"/>
      <c r="L336" s="2"/>
    </row>
    <row r="337" spans="1:12" x14ac:dyDescent="0.2">
      <c r="D337" s="13"/>
      <c r="L337" s="2"/>
    </row>
    <row r="338" spans="1:12" x14ac:dyDescent="0.2">
      <c r="D338" s="13"/>
      <c r="L338" s="2"/>
    </row>
    <row r="339" spans="1:12" x14ac:dyDescent="0.2">
      <c r="D339" s="13"/>
      <c r="L339" s="2"/>
    </row>
    <row r="340" spans="1:12" x14ac:dyDescent="0.2">
      <c r="D340" s="13"/>
      <c r="L340" s="2"/>
    </row>
    <row r="341" spans="1:12" x14ac:dyDescent="0.2">
      <c r="D341" s="13"/>
      <c r="L341" s="2"/>
    </row>
    <row r="342" spans="1:12" x14ac:dyDescent="0.2">
      <c r="D342" s="13"/>
      <c r="L342" s="2"/>
    </row>
    <row r="343" spans="1:12" x14ac:dyDescent="0.2">
      <c r="D343" s="13"/>
      <c r="L343" s="2"/>
    </row>
    <row r="344" spans="1:12" x14ac:dyDescent="0.2">
      <c r="A344"/>
      <c r="B344"/>
      <c r="C344"/>
      <c r="D344" s="13"/>
      <c r="L344" s="2"/>
    </row>
    <row r="345" spans="1:12" x14ac:dyDescent="0.2">
      <c r="D345" s="13"/>
      <c r="L345" s="2"/>
    </row>
    <row r="346" spans="1:12" x14ac:dyDescent="0.2">
      <c r="D346" s="13"/>
      <c r="L346" s="2"/>
    </row>
    <row r="347" spans="1:12" x14ac:dyDescent="0.2">
      <c r="D347" s="13"/>
      <c r="L347" s="2"/>
    </row>
    <row r="348" spans="1:12" x14ac:dyDescent="0.2">
      <c r="D348" s="13"/>
      <c r="L348" s="2"/>
    </row>
    <row r="349" spans="1:12" x14ac:dyDescent="0.2">
      <c r="D349" s="13"/>
      <c r="L349" s="2"/>
    </row>
    <row r="350" spans="1:12" x14ac:dyDescent="0.2">
      <c r="D350" s="13"/>
      <c r="L350" s="2"/>
    </row>
    <row r="351" spans="1:12" x14ac:dyDescent="0.2">
      <c r="D351" s="13"/>
      <c r="L351" s="2"/>
    </row>
    <row r="352" spans="1:12" x14ac:dyDescent="0.2">
      <c r="D352" s="13"/>
      <c r="L352" s="2"/>
    </row>
    <row r="353" spans="4:12" x14ac:dyDescent="0.2">
      <c r="D353" s="13"/>
      <c r="L353" s="2"/>
    </row>
    <row r="354" spans="4:12" x14ac:dyDescent="0.2">
      <c r="D354" s="13"/>
      <c r="L354" s="2"/>
    </row>
    <row r="355" spans="4:12" x14ac:dyDescent="0.2">
      <c r="D355" s="13"/>
      <c r="L355" s="2"/>
    </row>
    <row r="356" spans="4:12" x14ac:dyDescent="0.2">
      <c r="D356" s="13"/>
      <c r="L356" s="2"/>
    </row>
    <row r="357" spans="4:12" x14ac:dyDescent="0.2">
      <c r="D357" s="13"/>
      <c r="L357" s="2"/>
    </row>
    <row r="358" spans="4:12" x14ac:dyDescent="0.2">
      <c r="D358" s="13"/>
      <c r="L358" s="2"/>
    </row>
    <row r="359" spans="4:12" x14ac:dyDescent="0.2">
      <c r="D359" s="13"/>
      <c r="L359" s="2"/>
    </row>
    <row r="360" spans="4:12" x14ac:dyDescent="0.2">
      <c r="D360" s="13"/>
      <c r="L360" s="2"/>
    </row>
    <row r="361" spans="4:12" x14ac:dyDescent="0.2">
      <c r="D361" s="13"/>
      <c r="L361" s="2"/>
    </row>
    <row r="362" spans="4:12" x14ac:dyDescent="0.2">
      <c r="D362" s="13"/>
      <c r="L362" s="2"/>
    </row>
    <row r="363" spans="4:12" x14ac:dyDescent="0.2">
      <c r="D363" s="13"/>
      <c r="L363" s="2"/>
    </row>
    <row r="364" spans="4:12" x14ac:dyDescent="0.2">
      <c r="D364" s="13"/>
      <c r="L364" s="2"/>
    </row>
    <row r="365" spans="4:12" x14ac:dyDescent="0.2">
      <c r="D365" s="13"/>
      <c r="L365" s="2"/>
    </row>
    <row r="366" spans="4:12" x14ac:dyDescent="0.2">
      <c r="D366" s="13"/>
      <c r="L366" s="2"/>
    </row>
    <row r="367" spans="4:12" x14ac:dyDescent="0.2">
      <c r="D367" s="13"/>
      <c r="L367" s="2"/>
    </row>
    <row r="368" spans="4:12" x14ac:dyDescent="0.2">
      <c r="D368" s="13"/>
      <c r="L368" s="2"/>
    </row>
    <row r="369" spans="1:12" x14ac:dyDescent="0.2">
      <c r="A369"/>
      <c r="B369"/>
      <c r="C369"/>
      <c r="D369" s="13"/>
      <c r="L369" s="2"/>
    </row>
    <row r="370" spans="1:12" x14ac:dyDescent="0.2">
      <c r="D370" s="13"/>
      <c r="L370" s="2"/>
    </row>
    <row r="371" spans="1:12" x14ac:dyDescent="0.2">
      <c r="D371" s="13"/>
      <c r="L371" s="2"/>
    </row>
    <row r="372" spans="1:12" x14ac:dyDescent="0.2">
      <c r="D372" s="13"/>
      <c r="L372" s="2"/>
    </row>
    <row r="373" spans="1:12" x14ac:dyDescent="0.2">
      <c r="D373" s="13"/>
      <c r="L373" s="2"/>
    </row>
    <row r="374" spans="1:12" x14ac:dyDescent="0.2">
      <c r="D374" s="13"/>
      <c r="L374" s="2"/>
    </row>
    <row r="375" spans="1:12" x14ac:dyDescent="0.2">
      <c r="D375" s="13"/>
      <c r="L375" s="2"/>
    </row>
    <row r="376" spans="1:12" x14ac:dyDescent="0.2">
      <c r="D376" s="13"/>
      <c r="L376" s="2"/>
    </row>
    <row r="377" spans="1:12" x14ac:dyDescent="0.2">
      <c r="D377" s="13"/>
      <c r="L377" s="2"/>
    </row>
    <row r="378" spans="1:12" x14ac:dyDescent="0.2">
      <c r="D378" s="13"/>
      <c r="L378" s="2"/>
    </row>
    <row r="379" spans="1:12" x14ac:dyDescent="0.2">
      <c r="D379" s="13"/>
      <c r="L379" s="2"/>
    </row>
    <row r="380" spans="1:12" x14ac:dyDescent="0.2">
      <c r="D380" s="13"/>
      <c r="L380" s="2"/>
    </row>
    <row r="381" spans="1:12" x14ac:dyDescent="0.2">
      <c r="D381" s="13"/>
      <c r="L381" s="2"/>
    </row>
    <row r="382" spans="1:12" x14ac:dyDescent="0.2">
      <c r="D382" s="13"/>
      <c r="L382" s="2"/>
    </row>
    <row r="383" spans="1:12" x14ac:dyDescent="0.2">
      <c r="D383" s="13"/>
      <c r="L383" s="2"/>
    </row>
    <row r="384" spans="1:12" x14ac:dyDescent="0.2">
      <c r="D384" s="13"/>
      <c r="L384" s="2"/>
    </row>
    <row r="385" spans="1:12" x14ac:dyDescent="0.2">
      <c r="D385" s="13"/>
      <c r="L385" s="2"/>
    </row>
    <row r="386" spans="1:12" x14ac:dyDescent="0.2">
      <c r="D386" s="13"/>
      <c r="L386" s="2"/>
    </row>
    <row r="387" spans="1:12" x14ac:dyDescent="0.2">
      <c r="D387" s="13"/>
      <c r="L387" s="2"/>
    </row>
    <row r="388" spans="1:12" x14ac:dyDescent="0.2">
      <c r="D388" s="13"/>
      <c r="L388" s="2"/>
    </row>
    <row r="389" spans="1:12" x14ac:dyDescent="0.2">
      <c r="D389" s="13"/>
      <c r="L389" s="2"/>
    </row>
    <row r="390" spans="1:12" x14ac:dyDescent="0.2">
      <c r="A390"/>
      <c r="B390"/>
      <c r="D390" s="13"/>
      <c r="L390" s="2"/>
    </row>
    <row r="391" spans="1:12" x14ac:dyDescent="0.2">
      <c r="D391" s="13"/>
      <c r="L391" s="2"/>
    </row>
    <row r="392" spans="1:12" x14ac:dyDescent="0.2">
      <c r="D392" s="13"/>
      <c r="L392" s="2"/>
    </row>
    <row r="393" spans="1:12" x14ac:dyDescent="0.2">
      <c r="D393" s="13"/>
      <c r="L393" s="2"/>
    </row>
    <row r="394" spans="1:12" x14ac:dyDescent="0.2">
      <c r="D394" s="13"/>
      <c r="L394" s="2"/>
    </row>
    <row r="395" spans="1:12" x14ac:dyDescent="0.2">
      <c r="D395" s="13"/>
      <c r="L395" s="2"/>
    </row>
    <row r="396" spans="1:12" x14ac:dyDescent="0.2">
      <c r="D396" s="13"/>
      <c r="L396" s="2"/>
    </row>
    <row r="397" spans="1:12" x14ac:dyDescent="0.2">
      <c r="D397" s="13"/>
      <c r="L397" s="2"/>
    </row>
    <row r="398" spans="1:12" x14ac:dyDescent="0.2">
      <c r="D398" s="13"/>
      <c r="L398" s="2"/>
    </row>
    <row r="399" spans="1:12" x14ac:dyDescent="0.2">
      <c r="D399" s="13"/>
      <c r="L399" s="2"/>
    </row>
    <row r="400" spans="1:12" x14ac:dyDescent="0.2">
      <c r="D400" s="13"/>
      <c r="L400" s="2"/>
    </row>
    <row r="401" spans="4:12" x14ac:dyDescent="0.2">
      <c r="D401" s="13"/>
      <c r="L401" s="2"/>
    </row>
    <row r="402" spans="4:12" x14ac:dyDescent="0.2">
      <c r="D402" s="13"/>
      <c r="L402" s="2"/>
    </row>
    <row r="403" spans="4:12" x14ac:dyDescent="0.2">
      <c r="D403" s="13"/>
      <c r="L403" s="2"/>
    </row>
    <row r="404" spans="4:12" x14ac:dyDescent="0.2">
      <c r="D404" s="13"/>
      <c r="L404" s="2"/>
    </row>
    <row r="405" spans="4:12" x14ac:dyDescent="0.2">
      <c r="D405" s="13"/>
      <c r="L405" s="2"/>
    </row>
    <row r="406" spans="4:12" x14ac:dyDescent="0.2">
      <c r="D406" s="13"/>
      <c r="L406" s="2"/>
    </row>
    <row r="407" spans="4:12" x14ac:dyDescent="0.2">
      <c r="D407" s="13"/>
      <c r="L407" s="2"/>
    </row>
    <row r="408" spans="4:12" x14ac:dyDescent="0.2">
      <c r="D408" s="13"/>
      <c r="L408" s="2"/>
    </row>
    <row r="409" spans="4:12" x14ac:dyDescent="0.2">
      <c r="D409" s="13"/>
      <c r="L409" s="2"/>
    </row>
    <row r="410" spans="4:12" x14ac:dyDescent="0.2">
      <c r="D410" s="13"/>
      <c r="L410" s="2"/>
    </row>
    <row r="411" spans="4:12" x14ac:dyDescent="0.2">
      <c r="D411" s="13"/>
      <c r="L411" s="2"/>
    </row>
    <row r="412" spans="4:12" x14ac:dyDescent="0.2">
      <c r="D412" s="13"/>
      <c r="L412" s="2"/>
    </row>
    <row r="413" spans="4:12" x14ac:dyDescent="0.2">
      <c r="D413" s="13"/>
      <c r="L413" s="2"/>
    </row>
    <row r="414" spans="4:12" x14ac:dyDescent="0.2">
      <c r="D414" s="13"/>
      <c r="L414" s="2"/>
    </row>
    <row r="415" spans="4:12" x14ac:dyDescent="0.2">
      <c r="D415" s="13"/>
      <c r="L415" s="2"/>
    </row>
    <row r="416" spans="4:12" x14ac:dyDescent="0.2">
      <c r="D416" s="13"/>
      <c r="L416" s="2"/>
    </row>
    <row r="417" spans="4:12" x14ac:dyDescent="0.2">
      <c r="D417" s="13"/>
      <c r="L417" s="2"/>
    </row>
    <row r="418" spans="4:12" x14ac:dyDescent="0.2">
      <c r="D418" s="13"/>
      <c r="L418" s="2"/>
    </row>
    <row r="419" spans="4:12" x14ac:dyDescent="0.2">
      <c r="D419" s="13"/>
      <c r="L419" s="2"/>
    </row>
    <row r="420" spans="4:12" x14ac:dyDescent="0.2">
      <c r="D420" s="13"/>
      <c r="L420" s="2"/>
    </row>
    <row r="421" spans="4:12" x14ac:dyDescent="0.2">
      <c r="D421" s="13"/>
      <c r="L421" s="2"/>
    </row>
    <row r="422" spans="4:12" x14ac:dyDescent="0.2">
      <c r="D422" s="13"/>
      <c r="L422" s="2"/>
    </row>
    <row r="423" spans="4:12" x14ac:dyDescent="0.2">
      <c r="D423" s="13"/>
      <c r="L423" s="2"/>
    </row>
    <row r="424" spans="4:12" x14ac:dyDescent="0.2">
      <c r="D424" s="13"/>
      <c r="L424" s="2"/>
    </row>
    <row r="425" spans="4:12" x14ac:dyDescent="0.2">
      <c r="D425" s="13"/>
      <c r="L425" s="2"/>
    </row>
    <row r="426" spans="4:12" x14ac:dyDescent="0.2">
      <c r="D426" s="13"/>
      <c r="L426" s="2"/>
    </row>
    <row r="427" spans="4:12" x14ac:dyDescent="0.2">
      <c r="D427" s="13"/>
      <c r="L427" s="2"/>
    </row>
    <row r="428" spans="4:12" x14ac:dyDescent="0.2">
      <c r="D428" s="13"/>
      <c r="L428" s="2"/>
    </row>
    <row r="429" spans="4:12" x14ac:dyDescent="0.2">
      <c r="D429" s="13"/>
      <c r="L429" s="2"/>
    </row>
    <row r="430" spans="4:12" x14ac:dyDescent="0.2">
      <c r="D430" s="13"/>
      <c r="L430" s="2"/>
    </row>
    <row r="431" spans="4:12" x14ac:dyDescent="0.2">
      <c r="D431" s="13"/>
      <c r="L431" s="2"/>
    </row>
    <row r="432" spans="4:12" x14ac:dyDescent="0.2">
      <c r="D432" s="13"/>
      <c r="L432" s="2"/>
    </row>
    <row r="433" spans="4:12" x14ac:dyDescent="0.2">
      <c r="D433" s="13"/>
      <c r="L433" s="2"/>
    </row>
    <row r="434" spans="4:12" x14ac:dyDescent="0.2">
      <c r="D434" s="13"/>
      <c r="L434" s="2"/>
    </row>
    <row r="435" spans="4:12" x14ac:dyDescent="0.2">
      <c r="D435" s="13"/>
      <c r="L435" s="2"/>
    </row>
    <row r="436" spans="4:12" x14ac:dyDescent="0.2">
      <c r="D436" s="13"/>
      <c r="L436" s="2"/>
    </row>
    <row r="437" spans="4:12" x14ac:dyDescent="0.2">
      <c r="D437" s="13"/>
      <c r="L437" s="2"/>
    </row>
    <row r="438" spans="4:12" x14ac:dyDescent="0.2">
      <c r="D438" s="13"/>
      <c r="L438" s="2"/>
    </row>
    <row r="439" spans="4:12" x14ac:dyDescent="0.2">
      <c r="D439" s="13"/>
      <c r="L439" s="2"/>
    </row>
    <row r="440" spans="4:12" x14ac:dyDescent="0.2">
      <c r="D440" s="13"/>
      <c r="L440" s="2"/>
    </row>
    <row r="441" spans="4:12" x14ac:dyDescent="0.2">
      <c r="D441" s="13"/>
      <c r="L441" s="2"/>
    </row>
    <row r="442" spans="4:12" x14ac:dyDescent="0.2">
      <c r="D442" s="13"/>
      <c r="L442" s="2"/>
    </row>
    <row r="443" spans="4:12" x14ac:dyDescent="0.2">
      <c r="D443" s="13"/>
      <c r="L443" s="2"/>
    </row>
    <row r="444" spans="4:12" x14ac:dyDescent="0.2">
      <c r="D444" s="13"/>
      <c r="L444" s="2"/>
    </row>
    <row r="445" spans="4:12" x14ac:dyDescent="0.2">
      <c r="D445" s="13"/>
      <c r="L445" s="2"/>
    </row>
    <row r="446" spans="4:12" x14ac:dyDescent="0.2">
      <c r="D446" s="13"/>
      <c r="L446" s="2"/>
    </row>
    <row r="447" spans="4:12" x14ac:dyDescent="0.2">
      <c r="D447" s="13"/>
      <c r="L447" s="2"/>
    </row>
    <row r="448" spans="4:12" x14ac:dyDescent="0.2">
      <c r="D448" s="13"/>
      <c r="L448" s="2"/>
    </row>
    <row r="449" spans="1:12" x14ac:dyDescent="0.2">
      <c r="D449" s="13"/>
      <c r="L449" s="2"/>
    </row>
    <row r="450" spans="1:12" x14ac:dyDescent="0.2">
      <c r="D450" s="13"/>
      <c r="L450" s="2"/>
    </row>
    <row r="451" spans="1:12" x14ac:dyDescent="0.2">
      <c r="D451" s="13"/>
      <c r="L451" s="2"/>
    </row>
    <row r="452" spans="1:12" x14ac:dyDescent="0.2">
      <c r="D452" s="13"/>
      <c r="L452" s="2"/>
    </row>
    <row r="453" spans="1:12" x14ac:dyDescent="0.2">
      <c r="D453" s="13"/>
      <c r="L453" s="2"/>
    </row>
    <row r="454" spans="1:12" x14ac:dyDescent="0.2">
      <c r="D454" s="13"/>
      <c r="L454" s="2"/>
    </row>
    <row r="455" spans="1:12" x14ac:dyDescent="0.2">
      <c r="D455" s="13"/>
      <c r="L455" s="2"/>
    </row>
    <row r="456" spans="1:12" x14ac:dyDescent="0.2">
      <c r="D456" s="13"/>
      <c r="L456" s="2"/>
    </row>
    <row r="457" spans="1:12" x14ac:dyDescent="0.2">
      <c r="D457" s="13"/>
      <c r="L457" s="2"/>
    </row>
    <row r="458" spans="1:12" x14ac:dyDescent="0.2">
      <c r="D458" s="13"/>
      <c r="L458" s="2"/>
    </row>
    <row r="459" spans="1:12" x14ac:dyDescent="0.2">
      <c r="D459" s="13"/>
      <c r="L459" s="2"/>
    </row>
    <row r="460" spans="1:12" x14ac:dyDescent="0.2">
      <c r="D460" s="13"/>
      <c r="L460" s="2"/>
    </row>
    <row r="461" spans="1:12" x14ac:dyDescent="0.2">
      <c r="D461" s="13"/>
      <c r="L461" s="2"/>
    </row>
    <row r="462" spans="1:12" x14ac:dyDescent="0.2">
      <c r="D462" s="13"/>
      <c r="L462" s="2"/>
    </row>
    <row r="463" spans="1:12" x14ac:dyDescent="0.2">
      <c r="D463" s="13"/>
      <c r="L463" s="2"/>
    </row>
    <row r="464" spans="1:12" x14ac:dyDescent="0.2">
      <c r="A464"/>
      <c r="B464"/>
      <c r="D464" s="13"/>
      <c r="L464" s="2"/>
    </row>
    <row r="465" spans="4:12" x14ac:dyDescent="0.2">
      <c r="D465" s="13"/>
      <c r="L465" s="2"/>
    </row>
    <row r="466" spans="4:12" x14ac:dyDescent="0.2">
      <c r="D466" s="13"/>
      <c r="L466" s="2"/>
    </row>
    <row r="467" spans="4:12" x14ac:dyDescent="0.2">
      <c r="D467" s="13"/>
      <c r="L467" s="2"/>
    </row>
    <row r="468" spans="4:12" x14ac:dyDescent="0.2">
      <c r="D468" s="13"/>
      <c r="L468" s="2"/>
    </row>
    <row r="469" spans="4:12" x14ac:dyDescent="0.2">
      <c r="D469" s="13"/>
      <c r="L469" s="2"/>
    </row>
    <row r="470" spans="4:12" x14ac:dyDescent="0.2">
      <c r="D470" s="13"/>
      <c r="L470" s="2"/>
    </row>
    <row r="471" spans="4:12" x14ac:dyDescent="0.2">
      <c r="D471" s="13"/>
      <c r="L471" s="2"/>
    </row>
    <row r="472" spans="4:12" x14ac:dyDescent="0.2">
      <c r="D472" s="13"/>
      <c r="L472" s="2"/>
    </row>
    <row r="473" spans="4:12" x14ac:dyDescent="0.2">
      <c r="D473" s="13"/>
      <c r="L473" s="2"/>
    </row>
    <row r="474" spans="4:12" x14ac:dyDescent="0.2">
      <c r="D474" s="13"/>
      <c r="L474" s="2"/>
    </row>
    <row r="475" spans="4:12" x14ac:dyDescent="0.2">
      <c r="D475" s="13"/>
      <c r="L475" s="2"/>
    </row>
    <row r="476" spans="4:12" x14ac:dyDescent="0.2">
      <c r="D476" s="13"/>
      <c r="L476" s="2"/>
    </row>
    <row r="477" spans="4:12" x14ac:dyDescent="0.2">
      <c r="D477" s="13"/>
      <c r="L477" s="2"/>
    </row>
    <row r="478" spans="4:12" x14ac:dyDescent="0.2">
      <c r="D478" s="13"/>
      <c r="L478" s="2"/>
    </row>
    <row r="479" spans="4:12" x14ac:dyDescent="0.2">
      <c r="D479" s="13"/>
      <c r="L479" s="2"/>
    </row>
    <row r="480" spans="4:12" x14ac:dyDescent="0.2">
      <c r="D480" s="13"/>
      <c r="L480" s="2"/>
    </row>
    <row r="481" spans="4:12" x14ac:dyDescent="0.2">
      <c r="D481" s="13"/>
      <c r="L481" s="2"/>
    </row>
    <row r="482" spans="4:12" x14ac:dyDescent="0.2">
      <c r="D482" s="13"/>
      <c r="L482" s="2"/>
    </row>
    <row r="483" spans="4:12" x14ac:dyDescent="0.2">
      <c r="D483" s="13"/>
      <c r="L483" s="2"/>
    </row>
    <row r="484" spans="4:12" x14ac:dyDescent="0.2">
      <c r="D484" s="14"/>
      <c r="L484" s="2"/>
    </row>
    <row r="485" spans="4:12" x14ac:dyDescent="0.2">
      <c r="D485" s="14"/>
      <c r="J485" s="3"/>
      <c r="K485" s="3"/>
      <c r="L485" s="2"/>
    </row>
    <row r="486" spans="4:12" x14ac:dyDescent="0.2">
      <c r="D486" s="13"/>
    </row>
    <row r="487" spans="4:12" x14ac:dyDescent="0.2">
      <c r="D487" s="14"/>
    </row>
    <row r="488" spans="4:12" x14ac:dyDescent="0.2">
      <c r="D488" s="14"/>
    </row>
    <row r="489" spans="4:12" x14ac:dyDescent="0.2">
      <c r="D489" s="14"/>
      <c r="K489" s="15"/>
    </row>
    <row r="490" spans="4:12" x14ac:dyDescent="0.2">
      <c r="D490" s="14"/>
    </row>
    <row r="491" spans="4:12" x14ac:dyDescent="0.2">
      <c r="D491" s="14"/>
    </row>
    <row r="492" spans="4:12" x14ac:dyDescent="0.2">
      <c r="D492" s="14"/>
    </row>
    <row r="493" spans="4:12" x14ac:dyDescent="0.2">
      <c r="D493" s="14"/>
    </row>
    <row r="494" spans="4:12" x14ac:dyDescent="0.2">
      <c r="D494" s="14"/>
    </row>
    <row r="495" spans="4:12" x14ac:dyDescent="0.2">
      <c r="D495" s="14"/>
    </row>
    <row r="496" spans="4:12" x14ac:dyDescent="0.2">
      <c r="D496" s="14"/>
    </row>
    <row r="497" spans="4:4" x14ac:dyDescent="0.2">
      <c r="D497" s="14"/>
    </row>
    <row r="498" spans="4:4" x14ac:dyDescent="0.2">
      <c r="D498" s="14"/>
    </row>
    <row r="499" spans="4:4" x14ac:dyDescent="0.2">
      <c r="D499" s="14"/>
    </row>
    <row r="500" spans="4:4" x14ac:dyDescent="0.2">
      <c r="D500" s="14"/>
    </row>
    <row r="501" spans="4:4" x14ac:dyDescent="0.2">
      <c r="D501" s="14"/>
    </row>
    <row r="502" spans="4:4" x14ac:dyDescent="0.2">
      <c r="D502" s="14"/>
    </row>
    <row r="503" spans="4:4" x14ac:dyDescent="0.2">
      <c r="D503" s="14"/>
    </row>
    <row r="504" spans="4:4" x14ac:dyDescent="0.2">
      <c r="D504" s="14"/>
    </row>
    <row r="505" spans="4:4" x14ac:dyDescent="0.2">
      <c r="D505" s="14"/>
    </row>
    <row r="506" spans="4:4" x14ac:dyDescent="0.2">
      <c r="D506" s="14"/>
    </row>
    <row r="507" spans="4:4" x14ac:dyDescent="0.2">
      <c r="D507" s="14"/>
    </row>
    <row r="508" spans="4:4" x14ac:dyDescent="0.2">
      <c r="D508" s="14"/>
    </row>
    <row r="509" spans="4:4" x14ac:dyDescent="0.2">
      <c r="D509" s="14"/>
    </row>
    <row r="510" spans="4:4" x14ac:dyDescent="0.2">
      <c r="D510" s="14"/>
    </row>
    <row r="511" spans="4:4" x14ac:dyDescent="0.2">
      <c r="D511" s="14"/>
    </row>
  </sheetData>
  <autoFilter ref="A1:M511" xr:uid="{1E911649-1F4B-ED44-BC90-D8965EC41C7D}"/>
  <sortState xmlns:xlrd2="http://schemas.microsoft.com/office/spreadsheetml/2017/richdata2" ref="A2:M512">
    <sortCondition ref="D1:D5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C8C7-8032-E643-ABB6-13D55FF520C0}">
  <dimension ref="A1:M116"/>
  <sheetViews>
    <sheetView zoomScaleNormal="100" workbookViewId="0">
      <pane ySplit="1" topLeftCell="A98" activePane="bottomLeft" state="frozen"/>
      <selection pane="bottomLeft" activeCell="L125" sqref="L125"/>
    </sheetView>
  </sheetViews>
  <sheetFormatPr baseColWidth="10" defaultRowHeight="16" x14ac:dyDescent="0.2"/>
  <cols>
    <col min="9" max="12" width="14.83203125" customWidth="1"/>
  </cols>
  <sheetData>
    <row r="1" spans="1:13" ht="112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</row>
    <row r="2" spans="1:13" x14ac:dyDescent="0.2">
      <c r="A2" s="1" t="s">
        <v>343</v>
      </c>
      <c r="B2" s="1" t="s">
        <v>344</v>
      </c>
      <c r="C2" s="1" t="s">
        <v>26</v>
      </c>
      <c r="D2" s="13">
        <v>3</v>
      </c>
      <c r="E2" s="2">
        <v>25.17</v>
      </c>
      <c r="F2" s="2">
        <v>0</v>
      </c>
      <c r="G2" s="2">
        <v>0</v>
      </c>
      <c r="H2" s="2">
        <v>0</v>
      </c>
      <c r="I2" s="2">
        <v>17560</v>
      </c>
      <c r="J2" s="2">
        <v>17585.169999999998</v>
      </c>
      <c r="K2">
        <v>58656.86</v>
      </c>
      <c r="L2" s="2">
        <f t="shared" ref="L2:L33" si="0">SUM(J2-K2)</f>
        <v>-41071.69</v>
      </c>
      <c r="M2">
        <f t="shared" ref="M2:M33" si="1">IF(K2&gt;J2, 1, 0)</f>
        <v>1</v>
      </c>
    </row>
    <row r="3" spans="1:13" x14ac:dyDescent="0.2">
      <c r="A3" s="1" t="s">
        <v>345</v>
      </c>
      <c r="B3" s="1" t="s">
        <v>346</v>
      </c>
      <c r="C3" s="1" t="s">
        <v>267</v>
      </c>
      <c r="D3" s="13">
        <v>3</v>
      </c>
      <c r="E3" s="2">
        <v>226638.37000000002</v>
      </c>
      <c r="F3" s="2">
        <v>0</v>
      </c>
      <c r="G3" s="2">
        <v>0</v>
      </c>
      <c r="H3" s="2">
        <v>0</v>
      </c>
      <c r="I3" s="2">
        <v>0</v>
      </c>
      <c r="J3" s="2">
        <v>226638.37000000002</v>
      </c>
      <c r="K3">
        <v>89579.74</v>
      </c>
      <c r="L3" s="2">
        <f t="shared" si="0"/>
        <v>137058.63</v>
      </c>
      <c r="M3">
        <f t="shared" si="1"/>
        <v>0</v>
      </c>
    </row>
    <row r="4" spans="1:13" x14ac:dyDescent="0.2">
      <c r="A4" s="1" t="s">
        <v>550</v>
      </c>
      <c r="B4" s="1" t="s">
        <v>551</v>
      </c>
      <c r="C4" s="1" t="s">
        <v>552</v>
      </c>
      <c r="D4" s="13">
        <v>3</v>
      </c>
      <c r="E4" s="2">
        <v>54560.149999999994</v>
      </c>
      <c r="F4" s="2">
        <v>5648.3899999999994</v>
      </c>
      <c r="G4" s="2">
        <v>0</v>
      </c>
      <c r="H4" s="2">
        <v>37244.06</v>
      </c>
      <c r="I4" s="2">
        <v>0</v>
      </c>
      <c r="J4" s="2">
        <v>97452.599999999991</v>
      </c>
      <c r="K4">
        <v>111988.3</v>
      </c>
      <c r="L4" s="2">
        <f t="shared" si="0"/>
        <v>-14535.700000000012</v>
      </c>
      <c r="M4">
        <f t="shared" si="1"/>
        <v>1</v>
      </c>
    </row>
    <row r="5" spans="1:13" x14ac:dyDescent="0.2">
      <c r="A5" s="1" t="s">
        <v>678</v>
      </c>
      <c r="B5" s="1" t="s">
        <v>679</v>
      </c>
      <c r="C5" s="1" t="s">
        <v>121</v>
      </c>
      <c r="D5" s="13">
        <v>3</v>
      </c>
      <c r="E5" s="2">
        <v>85135.859999999986</v>
      </c>
      <c r="F5" s="2">
        <v>0</v>
      </c>
      <c r="G5" s="2">
        <v>0</v>
      </c>
      <c r="H5" s="2">
        <v>0</v>
      </c>
      <c r="I5" s="2">
        <v>0</v>
      </c>
      <c r="J5" s="2">
        <v>85135.859999999986</v>
      </c>
      <c r="K5">
        <v>131943.22</v>
      </c>
      <c r="L5" s="2">
        <f t="shared" si="0"/>
        <v>-46807.360000000015</v>
      </c>
      <c r="M5">
        <f t="shared" si="1"/>
        <v>1</v>
      </c>
    </row>
    <row r="6" spans="1:13" x14ac:dyDescent="0.2">
      <c r="A6" s="1" t="s">
        <v>751</v>
      </c>
      <c r="B6" s="1" t="s">
        <v>752</v>
      </c>
      <c r="C6" s="1" t="s">
        <v>235</v>
      </c>
      <c r="D6" s="13">
        <v>3</v>
      </c>
      <c r="E6" s="2">
        <v>371978.4599999999</v>
      </c>
      <c r="F6" s="2">
        <v>9976.5600000000013</v>
      </c>
      <c r="G6" s="2">
        <v>0</v>
      </c>
      <c r="H6" s="2">
        <v>0</v>
      </c>
      <c r="I6" s="2">
        <v>0</v>
      </c>
      <c r="J6" s="2">
        <v>381955.0199999999</v>
      </c>
      <c r="K6">
        <v>190325.31</v>
      </c>
      <c r="L6" s="2">
        <f t="shared" si="0"/>
        <v>191629.7099999999</v>
      </c>
      <c r="M6">
        <f t="shared" si="1"/>
        <v>0</v>
      </c>
    </row>
    <row r="7" spans="1:13" x14ac:dyDescent="0.2">
      <c r="A7" s="1" t="s">
        <v>834</v>
      </c>
      <c r="B7" s="1" t="s">
        <v>835</v>
      </c>
      <c r="C7" s="1" t="s">
        <v>20</v>
      </c>
      <c r="D7" s="13">
        <v>3</v>
      </c>
      <c r="E7" s="2">
        <v>47766.54</v>
      </c>
      <c r="F7" s="2">
        <v>0</v>
      </c>
      <c r="G7" s="2">
        <v>0</v>
      </c>
      <c r="H7" s="2">
        <v>0</v>
      </c>
      <c r="I7" s="2">
        <v>0</v>
      </c>
      <c r="J7" s="2">
        <v>47766.54</v>
      </c>
      <c r="K7">
        <v>98640.57</v>
      </c>
      <c r="L7" s="2">
        <f t="shared" si="0"/>
        <v>-50874.030000000006</v>
      </c>
      <c r="M7">
        <f t="shared" si="1"/>
        <v>1</v>
      </c>
    </row>
    <row r="8" spans="1:13" x14ac:dyDescent="0.2">
      <c r="A8" s="1" t="s">
        <v>9</v>
      </c>
      <c r="B8" s="1" t="s">
        <v>10</v>
      </c>
      <c r="C8" s="1" t="s">
        <v>11</v>
      </c>
      <c r="D8" s="13">
        <v>3</v>
      </c>
      <c r="E8" s="2">
        <v>79820.070000000007</v>
      </c>
      <c r="F8" s="2">
        <v>0</v>
      </c>
      <c r="G8" s="2">
        <v>0</v>
      </c>
      <c r="H8" s="2">
        <v>14479.4</v>
      </c>
      <c r="I8" s="2">
        <v>0</v>
      </c>
      <c r="J8" s="2">
        <v>94299.47</v>
      </c>
      <c r="K8">
        <v>50978.49</v>
      </c>
      <c r="L8" s="2">
        <f t="shared" si="0"/>
        <v>43320.98</v>
      </c>
      <c r="M8">
        <f t="shared" si="1"/>
        <v>0</v>
      </c>
    </row>
    <row r="9" spans="1:13" x14ac:dyDescent="0.2">
      <c r="A9">
        <v>45211</v>
      </c>
      <c r="B9" t="s">
        <v>1219</v>
      </c>
      <c r="C9" s="1" t="s">
        <v>26</v>
      </c>
      <c r="D9" s="13">
        <v>3</v>
      </c>
      <c r="E9" s="2"/>
      <c r="F9" s="2"/>
      <c r="G9" s="2"/>
      <c r="H9" s="2"/>
      <c r="I9" s="2"/>
      <c r="J9" s="2">
        <v>0</v>
      </c>
      <c r="K9">
        <v>56927.03</v>
      </c>
      <c r="L9" s="2">
        <f t="shared" si="0"/>
        <v>-56927.03</v>
      </c>
      <c r="M9">
        <f t="shared" si="1"/>
        <v>1</v>
      </c>
    </row>
    <row r="10" spans="1:13" x14ac:dyDescent="0.2">
      <c r="A10" s="1" t="s">
        <v>286</v>
      </c>
      <c r="B10" s="1" t="s">
        <v>287</v>
      </c>
      <c r="C10" s="1" t="s">
        <v>232</v>
      </c>
      <c r="D10" s="13">
        <v>3</v>
      </c>
      <c r="E10" s="2">
        <v>46624.500000000007</v>
      </c>
      <c r="F10" s="2">
        <v>0</v>
      </c>
      <c r="G10" s="2">
        <v>0</v>
      </c>
      <c r="H10" s="2">
        <v>0</v>
      </c>
      <c r="I10" s="2">
        <v>0</v>
      </c>
      <c r="J10" s="2">
        <v>46624.500000000007</v>
      </c>
      <c r="K10">
        <v>65929.72</v>
      </c>
      <c r="L10" s="2">
        <f t="shared" si="0"/>
        <v>-19305.219999999994</v>
      </c>
      <c r="M10">
        <f t="shared" si="1"/>
        <v>1</v>
      </c>
    </row>
    <row r="11" spans="1:13" x14ac:dyDescent="0.2">
      <c r="A11" s="1" t="s">
        <v>312</v>
      </c>
      <c r="B11" s="1" t="s">
        <v>313</v>
      </c>
      <c r="C11" s="1" t="s">
        <v>136</v>
      </c>
      <c r="D11" s="13">
        <v>3</v>
      </c>
      <c r="E11" s="2">
        <v>8197.73</v>
      </c>
      <c r="F11" s="2">
        <v>0</v>
      </c>
      <c r="G11" s="2">
        <v>0</v>
      </c>
      <c r="H11" s="2">
        <v>0</v>
      </c>
      <c r="I11" s="2">
        <v>0</v>
      </c>
      <c r="J11" s="2">
        <v>8197.73</v>
      </c>
      <c r="K11">
        <v>47086.400000000001</v>
      </c>
      <c r="L11" s="2">
        <f t="shared" si="0"/>
        <v>-38888.67</v>
      </c>
      <c r="M11">
        <f t="shared" si="1"/>
        <v>1</v>
      </c>
    </row>
    <row r="12" spans="1:13" x14ac:dyDescent="0.2">
      <c r="A12" s="1" t="s">
        <v>1256</v>
      </c>
      <c r="B12" s="1" t="s">
        <v>1257</v>
      </c>
      <c r="C12" s="1" t="s">
        <v>514</v>
      </c>
      <c r="D12" s="13">
        <v>3</v>
      </c>
      <c r="E12" s="2"/>
      <c r="F12" s="2"/>
      <c r="G12" s="2"/>
      <c r="H12" s="2"/>
      <c r="I12" s="2"/>
      <c r="J12" s="2">
        <v>0</v>
      </c>
      <c r="K12">
        <v>64106.37</v>
      </c>
      <c r="L12" s="2">
        <f t="shared" si="0"/>
        <v>-64106.37</v>
      </c>
      <c r="M12">
        <f t="shared" si="1"/>
        <v>1</v>
      </c>
    </row>
    <row r="13" spans="1:13" x14ac:dyDescent="0.2">
      <c r="A13" s="1" t="s">
        <v>777</v>
      </c>
      <c r="B13" s="1" t="s">
        <v>778</v>
      </c>
      <c r="C13" s="1" t="s">
        <v>93</v>
      </c>
      <c r="D13" s="13">
        <v>3</v>
      </c>
      <c r="E13" s="2">
        <v>180571.51999999999</v>
      </c>
      <c r="F13" s="2">
        <v>0</v>
      </c>
      <c r="G13" s="2">
        <v>0</v>
      </c>
      <c r="H13" s="2">
        <v>0</v>
      </c>
      <c r="I13" s="2">
        <v>0</v>
      </c>
      <c r="J13" s="2">
        <v>180571.51999999999</v>
      </c>
      <c r="K13">
        <v>101495.76</v>
      </c>
      <c r="L13" s="2">
        <f t="shared" si="0"/>
        <v>79075.759999999995</v>
      </c>
      <c r="M13">
        <f t="shared" si="1"/>
        <v>0</v>
      </c>
    </row>
    <row r="14" spans="1:13" x14ac:dyDescent="0.2">
      <c r="A14" s="1" t="s">
        <v>951</v>
      </c>
      <c r="B14" s="1" t="s">
        <v>952</v>
      </c>
      <c r="C14" s="1" t="s">
        <v>165</v>
      </c>
      <c r="D14" s="13">
        <v>3</v>
      </c>
      <c r="E14" s="2">
        <v>111759.81999999999</v>
      </c>
      <c r="F14" s="2">
        <v>0</v>
      </c>
      <c r="G14" s="2">
        <v>0</v>
      </c>
      <c r="H14" s="2">
        <v>0</v>
      </c>
      <c r="I14" s="2">
        <v>0</v>
      </c>
      <c r="J14" s="2">
        <v>111759.81999999999</v>
      </c>
      <c r="K14">
        <v>60373.440000000002</v>
      </c>
      <c r="L14" s="2">
        <f t="shared" si="0"/>
        <v>51386.37999999999</v>
      </c>
      <c r="M14">
        <f t="shared" si="1"/>
        <v>0</v>
      </c>
    </row>
    <row r="15" spans="1:13" x14ac:dyDescent="0.2">
      <c r="A15" s="1" t="s">
        <v>1091</v>
      </c>
      <c r="B15" s="1" t="s">
        <v>1092</v>
      </c>
      <c r="C15" s="1" t="s">
        <v>222</v>
      </c>
      <c r="D15" s="13">
        <v>3</v>
      </c>
      <c r="E15" s="2">
        <v>51870.420000000006</v>
      </c>
      <c r="F15" s="2">
        <v>0</v>
      </c>
      <c r="G15" s="2">
        <v>0</v>
      </c>
      <c r="H15" s="2">
        <v>0</v>
      </c>
      <c r="I15" s="2">
        <v>0</v>
      </c>
      <c r="J15" s="2">
        <v>51870.420000000006</v>
      </c>
      <c r="K15">
        <v>80773.39</v>
      </c>
      <c r="L15" s="2">
        <f t="shared" si="0"/>
        <v>-28902.969999999994</v>
      </c>
      <c r="M15">
        <f t="shared" si="1"/>
        <v>1</v>
      </c>
    </row>
    <row r="16" spans="1:13" x14ac:dyDescent="0.2">
      <c r="A16">
        <v>45658</v>
      </c>
      <c r="B16" t="s">
        <v>1222</v>
      </c>
      <c r="C16" t="s">
        <v>37</v>
      </c>
      <c r="D16" s="13">
        <v>3</v>
      </c>
      <c r="E16" s="2"/>
      <c r="F16" s="2"/>
      <c r="G16" s="2"/>
      <c r="H16" s="2"/>
      <c r="I16" s="2"/>
      <c r="J16" s="2">
        <v>0</v>
      </c>
      <c r="K16">
        <v>60934.41</v>
      </c>
      <c r="L16" s="2">
        <f t="shared" si="0"/>
        <v>-60934.41</v>
      </c>
      <c r="M16">
        <f t="shared" si="1"/>
        <v>1</v>
      </c>
    </row>
    <row r="17" spans="1:13" x14ac:dyDescent="0.2">
      <c r="A17" s="1" t="s">
        <v>559</v>
      </c>
      <c r="B17" s="1" t="s">
        <v>560</v>
      </c>
      <c r="C17" s="1" t="s">
        <v>63</v>
      </c>
      <c r="D17" s="13">
        <v>3</v>
      </c>
      <c r="E17" s="2">
        <v>70261.200000000012</v>
      </c>
      <c r="F17" s="2">
        <v>0</v>
      </c>
      <c r="G17" s="2">
        <v>0</v>
      </c>
      <c r="H17" s="2">
        <v>0</v>
      </c>
      <c r="I17" s="2">
        <v>0</v>
      </c>
      <c r="J17" s="2">
        <v>70261.200000000012</v>
      </c>
      <c r="K17">
        <v>81940.59</v>
      </c>
      <c r="L17" s="2">
        <f t="shared" si="0"/>
        <v>-11679.389999999985</v>
      </c>
      <c r="M17">
        <f t="shared" si="1"/>
        <v>1</v>
      </c>
    </row>
    <row r="18" spans="1:13" x14ac:dyDescent="0.2">
      <c r="A18" s="1" t="s">
        <v>736</v>
      </c>
      <c r="B18" s="1" t="s">
        <v>737</v>
      </c>
      <c r="C18" s="1" t="s">
        <v>72</v>
      </c>
      <c r="D18" s="13">
        <v>3</v>
      </c>
      <c r="E18" s="2">
        <v>99885.690000000017</v>
      </c>
      <c r="F18" s="2">
        <v>0</v>
      </c>
      <c r="G18" s="2">
        <v>0</v>
      </c>
      <c r="H18" s="2">
        <v>0</v>
      </c>
      <c r="I18" s="2">
        <v>0</v>
      </c>
      <c r="J18" s="2">
        <v>99885.690000000017</v>
      </c>
      <c r="K18">
        <v>51355.17</v>
      </c>
      <c r="L18" s="2">
        <f t="shared" si="0"/>
        <v>48530.520000000019</v>
      </c>
      <c r="M18">
        <f t="shared" si="1"/>
        <v>0</v>
      </c>
    </row>
    <row r="19" spans="1:13" x14ac:dyDescent="0.2">
      <c r="A19" s="1" t="s">
        <v>765</v>
      </c>
      <c r="B19" s="1" t="s">
        <v>766</v>
      </c>
      <c r="C19" s="1" t="s">
        <v>72</v>
      </c>
      <c r="D19" s="13">
        <v>3</v>
      </c>
      <c r="E19" s="2">
        <v>127692.62</v>
      </c>
      <c r="F19" s="2">
        <v>0</v>
      </c>
      <c r="G19" s="2">
        <v>0</v>
      </c>
      <c r="H19" s="2">
        <v>0</v>
      </c>
      <c r="I19" s="2">
        <v>0</v>
      </c>
      <c r="J19" s="2">
        <v>127692.62</v>
      </c>
      <c r="K19">
        <v>47479.85</v>
      </c>
      <c r="L19" s="2">
        <f t="shared" si="0"/>
        <v>80212.76999999999</v>
      </c>
      <c r="M19">
        <f t="shared" si="1"/>
        <v>0</v>
      </c>
    </row>
    <row r="20" spans="1:13" x14ac:dyDescent="0.2">
      <c r="A20" s="1" t="s">
        <v>1014</v>
      </c>
      <c r="B20" s="1" t="s">
        <v>1015</v>
      </c>
      <c r="C20" s="1" t="s">
        <v>90</v>
      </c>
      <c r="D20" s="13">
        <v>3</v>
      </c>
      <c r="E20" s="2">
        <v>49440.76999999999</v>
      </c>
      <c r="F20" s="2">
        <v>8676.130000000001</v>
      </c>
      <c r="G20" s="2">
        <v>0</v>
      </c>
      <c r="H20" s="2">
        <v>27567.350000000002</v>
      </c>
      <c r="I20" s="2">
        <v>0</v>
      </c>
      <c r="J20" s="2">
        <v>85684.25</v>
      </c>
      <c r="K20">
        <v>80554.320000000007</v>
      </c>
      <c r="L20" s="2">
        <f t="shared" si="0"/>
        <v>5129.929999999993</v>
      </c>
      <c r="M20">
        <f t="shared" si="1"/>
        <v>0</v>
      </c>
    </row>
    <row r="21" spans="1:13" x14ac:dyDescent="0.2">
      <c r="A21" s="1" t="s">
        <v>965</v>
      </c>
      <c r="B21" s="1" t="s">
        <v>966</v>
      </c>
      <c r="C21" s="1" t="s">
        <v>90</v>
      </c>
      <c r="D21" s="13">
        <v>3</v>
      </c>
      <c r="E21" s="2">
        <v>60786.400000000001</v>
      </c>
      <c r="F21" s="2">
        <v>0</v>
      </c>
      <c r="G21" s="2">
        <v>0</v>
      </c>
      <c r="H21" s="2">
        <v>0</v>
      </c>
      <c r="I21" s="2">
        <v>0</v>
      </c>
      <c r="J21" s="2">
        <v>60786.400000000001</v>
      </c>
      <c r="K21">
        <v>42450.46</v>
      </c>
      <c r="L21" s="2">
        <f t="shared" si="0"/>
        <v>18335.940000000002</v>
      </c>
      <c r="M21">
        <f t="shared" si="1"/>
        <v>0</v>
      </c>
    </row>
    <row r="22" spans="1:13" x14ac:dyDescent="0.2">
      <c r="A22" s="1" t="s">
        <v>381</v>
      </c>
      <c r="B22" s="1" t="s">
        <v>382</v>
      </c>
      <c r="C22" s="1" t="s">
        <v>383</v>
      </c>
      <c r="D22" s="13">
        <v>3</v>
      </c>
      <c r="E22" s="2">
        <v>237895.15000000002</v>
      </c>
      <c r="F22" s="2">
        <v>0</v>
      </c>
      <c r="G22" s="2">
        <v>0</v>
      </c>
      <c r="H22" s="2">
        <v>0</v>
      </c>
      <c r="I22" s="2">
        <v>0</v>
      </c>
      <c r="J22" s="2">
        <v>237895.15000000002</v>
      </c>
      <c r="K22">
        <v>154887.85</v>
      </c>
      <c r="L22" s="2">
        <f t="shared" si="0"/>
        <v>83007.300000000017</v>
      </c>
      <c r="M22">
        <f t="shared" si="1"/>
        <v>0</v>
      </c>
    </row>
    <row r="23" spans="1:13" x14ac:dyDescent="0.2">
      <c r="A23" s="1" t="s">
        <v>949</v>
      </c>
      <c r="B23" s="1" t="s">
        <v>950</v>
      </c>
      <c r="C23" s="1" t="s">
        <v>383</v>
      </c>
      <c r="D23" s="13">
        <v>3</v>
      </c>
      <c r="E23" s="2">
        <v>49929.61</v>
      </c>
      <c r="F23" s="2">
        <v>19005.75</v>
      </c>
      <c r="G23" s="2">
        <v>0</v>
      </c>
      <c r="H23" s="2">
        <v>0</v>
      </c>
      <c r="I23" s="2">
        <v>0</v>
      </c>
      <c r="J23" s="2">
        <v>68935.360000000001</v>
      </c>
      <c r="K23">
        <v>133868.31</v>
      </c>
      <c r="L23" s="2">
        <f t="shared" si="0"/>
        <v>-64932.95</v>
      </c>
      <c r="M23">
        <f t="shared" si="1"/>
        <v>1</v>
      </c>
    </row>
    <row r="24" spans="1:13" x14ac:dyDescent="0.2">
      <c r="A24" s="1" t="s">
        <v>1160</v>
      </c>
      <c r="B24" s="1" t="s">
        <v>1161</v>
      </c>
      <c r="C24" s="1" t="s">
        <v>708</v>
      </c>
      <c r="D24" s="13">
        <v>3</v>
      </c>
      <c r="E24" s="2">
        <v>500</v>
      </c>
      <c r="F24" s="2">
        <v>0</v>
      </c>
      <c r="G24" s="2">
        <v>0</v>
      </c>
      <c r="H24" s="2">
        <v>0</v>
      </c>
      <c r="I24" s="2">
        <v>0</v>
      </c>
      <c r="J24" s="2">
        <v>500</v>
      </c>
      <c r="K24">
        <v>56073.99</v>
      </c>
      <c r="L24" s="2">
        <f t="shared" si="0"/>
        <v>-55573.99</v>
      </c>
      <c r="M24">
        <f t="shared" si="1"/>
        <v>1</v>
      </c>
    </row>
    <row r="25" spans="1:13" x14ac:dyDescent="0.2">
      <c r="A25" s="1" t="s">
        <v>491</v>
      </c>
      <c r="B25" s="1" t="s">
        <v>492</v>
      </c>
      <c r="C25" s="1" t="s">
        <v>262</v>
      </c>
      <c r="D25" s="13">
        <v>3</v>
      </c>
      <c r="E25" s="2">
        <v>9513.7000000000007</v>
      </c>
      <c r="F25" s="2">
        <v>0</v>
      </c>
      <c r="G25" s="2">
        <v>0</v>
      </c>
      <c r="H25" s="2">
        <v>0</v>
      </c>
      <c r="I25" s="2">
        <v>0</v>
      </c>
      <c r="J25" s="2">
        <v>9513.7000000000007</v>
      </c>
      <c r="K25">
        <v>79933.820000000007</v>
      </c>
      <c r="L25" s="2">
        <f t="shared" si="0"/>
        <v>-70420.12000000001</v>
      </c>
      <c r="M25">
        <f t="shared" si="1"/>
        <v>1</v>
      </c>
    </row>
    <row r="26" spans="1:13" x14ac:dyDescent="0.2">
      <c r="A26" s="1" t="s">
        <v>813</v>
      </c>
      <c r="B26" s="1" t="s">
        <v>814</v>
      </c>
      <c r="C26" s="1" t="s">
        <v>262</v>
      </c>
      <c r="D26" s="13">
        <v>3</v>
      </c>
      <c r="E26" s="2">
        <v>106418.79</v>
      </c>
      <c r="F26" s="2">
        <v>0</v>
      </c>
      <c r="G26" s="2">
        <v>0</v>
      </c>
      <c r="H26" s="2">
        <v>0</v>
      </c>
      <c r="I26" s="2">
        <v>0</v>
      </c>
      <c r="J26" s="2">
        <v>106418.79</v>
      </c>
      <c r="K26">
        <v>155072.12</v>
      </c>
      <c r="L26" s="2">
        <f t="shared" si="0"/>
        <v>-48653.33</v>
      </c>
      <c r="M26">
        <f t="shared" si="1"/>
        <v>1</v>
      </c>
    </row>
    <row r="27" spans="1:13" x14ac:dyDescent="0.2">
      <c r="A27" s="1" t="s">
        <v>829</v>
      </c>
      <c r="B27" s="1" t="s">
        <v>830</v>
      </c>
      <c r="C27" s="1" t="s">
        <v>262</v>
      </c>
      <c r="D27" s="13">
        <v>3</v>
      </c>
      <c r="E27" s="2">
        <v>173693.47999999998</v>
      </c>
      <c r="F27" s="2">
        <v>0</v>
      </c>
      <c r="G27" s="2">
        <v>0</v>
      </c>
      <c r="H27" s="2">
        <v>0</v>
      </c>
      <c r="I27" s="2">
        <v>0</v>
      </c>
      <c r="J27" s="2">
        <v>173693.47999999998</v>
      </c>
      <c r="K27">
        <v>76945.13</v>
      </c>
      <c r="L27" s="2">
        <f t="shared" si="0"/>
        <v>96748.349999999977</v>
      </c>
      <c r="M27">
        <f t="shared" si="1"/>
        <v>0</v>
      </c>
    </row>
    <row r="28" spans="1:13" x14ac:dyDescent="0.2">
      <c r="A28" s="1" t="s">
        <v>988</v>
      </c>
      <c r="B28" s="1" t="s">
        <v>989</v>
      </c>
      <c r="C28" s="1" t="s">
        <v>262</v>
      </c>
      <c r="D28" s="13">
        <v>3</v>
      </c>
      <c r="E28" s="2">
        <v>3483.19</v>
      </c>
      <c r="F28" s="2">
        <v>555.08000000000004</v>
      </c>
      <c r="G28" s="2">
        <v>0</v>
      </c>
      <c r="H28" s="2">
        <v>58889.950000000004</v>
      </c>
      <c r="I28" s="2">
        <v>0</v>
      </c>
      <c r="J28" s="2">
        <v>62928.22</v>
      </c>
      <c r="K28">
        <v>45478.99</v>
      </c>
      <c r="L28" s="2">
        <f t="shared" si="0"/>
        <v>17449.230000000003</v>
      </c>
      <c r="M28">
        <f t="shared" si="1"/>
        <v>0</v>
      </c>
    </row>
    <row r="29" spans="1:13" x14ac:dyDescent="0.2">
      <c r="A29" s="1" t="s">
        <v>260</v>
      </c>
      <c r="B29" s="1" t="s">
        <v>261</v>
      </c>
      <c r="C29" s="1" t="s">
        <v>262</v>
      </c>
      <c r="D29" s="13">
        <v>3</v>
      </c>
      <c r="E29" s="2">
        <v>133539.04</v>
      </c>
      <c r="F29" s="2">
        <v>0</v>
      </c>
      <c r="G29" s="2">
        <v>0</v>
      </c>
      <c r="H29" s="2">
        <v>0</v>
      </c>
      <c r="I29" s="2">
        <v>0</v>
      </c>
      <c r="J29" s="2">
        <v>133539.04</v>
      </c>
      <c r="K29">
        <v>87497.87</v>
      </c>
      <c r="L29" s="2">
        <f t="shared" si="0"/>
        <v>46041.170000000013</v>
      </c>
      <c r="M29">
        <f t="shared" si="1"/>
        <v>0</v>
      </c>
    </row>
    <row r="30" spans="1:13" x14ac:dyDescent="0.2">
      <c r="A30" s="1" t="s">
        <v>91</v>
      </c>
      <c r="B30" s="1" t="s">
        <v>92</v>
      </c>
      <c r="C30" s="1" t="s">
        <v>93</v>
      </c>
      <c r="D30" s="13">
        <v>3</v>
      </c>
      <c r="E30" s="2">
        <v>294437.43</v>
      </c>
      <c r="F30" s="2">
        <v>0</v>
      </c>
      <c r="G30" s="2">
        <v>0</v>
      </c>
      <c r="H30" s="2">
        <v>0</v>
      </c>
      <c r="I30" s="2">
        <v>0</v>
      </c>
      <c r="J30" s="2">
        <v>294437.43</v>
      </c>
      <c r="K30">
        <v>76980.02</v>
      </c>
      <c r="L30" s="2">
        <f t="shared" si="0"/>
        <v>217457.40999999997</v>
      </c>
      <c r="M30">
        <f t="shared" si="1"/>
        <v>0</v>
      </c>
    </row>
    <row r="31" spans="1:13" x14ac:dyDescent="0.2">
      <c r="A31" s="1" t="s">
        <v>273</v>
      </c>
      <c r="B31" s="1" t="s">
        <v>274</v>
      </c>
      <c r="C31" s="1" t="s">
        <v>93</v>
      </c>
      <c r="D31" s="13">
        <v>3</v>
      </c>
      <c r="E31" s="2">
        <v>0</v>
      </c>
      <c r="F31" s="2">
        <v>91928.290000000008</v>
      </c>
      <c r="G31" s="2">
        <v>0</v>
      </c>
      <c r="H31" s="2">
        <v>0</v>
      </c>
      <c r="I31" s="2">
        <v>0</v>
      </c>
      <c r="J31" s="2">
        <v>91928.290000000008</v>
      </c>
      <c r="K31">
        <v>80651.23</v>
      </c>
      <c r="L31" s="2">
        <f t="shared" si="0"/>
        <v>11277.060000000012</v>
      </c>
      <c r="M31">
        <f t="shared" si="1"/>
        <v>0</v>
      </c>
    </row>
    <row r="32" spans="1:13" x14ac:dyDescent="0.2">
      <c r="A32" s="1" t="s">
        <v>83</v>
      </c>
      <c r="B32" s="1" t="s">
        <v>84</v>
      </c>
      <c r="C32" s="1" t="s">
        <v>85</v>
      </c>
      <c r="D32" s="13">
        <v>3</v>
      </c>
      <c r="E32" s="2">
        <v>732.25</v>
      </c>
      <c r="F32" s="2">
        <v>3860.17</v>
      </c>
      <c r="G32" s="2">
        <v>0</v>
      </c>
      <c r="H32" s="2">
        <v>8706.35</v>
      </c>
      <c r="I32" s="2">
        <v>0</v>
      </c>
      <c r="J32" s="2">
        <v>13298.77</v>
      </c>
      <c r="K32">
        <v>39747.089999999997</v>
      </c>
      <c r="L32" s="2">
        <f t="shared" si="0"/>
        <v>-26448.319999999996</v>
      </c>
      <c r="M32">
        <f t="shared" si="1"/>
        <v>1</v>
      </c>
    </row>
    <row r="33" spans="1:13" x14ac:dyDescent="0.2">
      <c r="A33" s="1" t="s">
        <v>815</v>
      </c>
      <c r="B33" s="1" t="s">
        <v>814</v>
      </c>
      <c r="C33" s="1" t="s">
        <v>85</v>
      </c>
      <c r="D33" s="13">
        <v>3</v>
      </c>
      <c r="E33" s="2">
        <v>25011.279999999999</v>
      </c>
      <c r="F33" s="2">
        <v>5234.3599999999997</v>
      </c>
      <c r="G33" s="2">
        <v>0</v>
      </c>
      <c r="H33" s="2">
        <v>4190.67</v>
      </c>
      <c r="I33" s="2">
        <v>0</v>
      </c>
      <c r="J33" s="2">
        <v>34436.31</v>
      </c>
      <c r="K33">
        <v>58654.94</v>
      </c>
      <c r="L33" s="2">
        <f t="shared" si="0"/>
        <v>-24218.630000000005</v>
      </c>
      <c r="M33">
        <f t="shared" si="1"/>
        <v>1</v>
      </c>
    </row>
    <row r="34" spans="1:13" x14ac:dyDescent="0.2">
      <c r="A34" s="1" t="s">
        <v>198</v>
      </c>
      <c r="B34" s="1" t="s">
        <v>199</v>
      </c>
      <c r="C34" s="1" t="s">
        <v>144</v>
      </c>
      <c r="D34" s="13">
        <v>3</v>
      </c>
      <c r="E34" s="2">
        <v>9372.3100000000013</v>
      </c>
      <c r="F34" s="2">
        <v>81785.73000000001</v>
      </c>
      <c r="G34" s="2">
        <v>0</v>
      </c>
      <c r="H34" s="2">
        <v>0</v>
      </c>
      <c r="I34" s="2">
        <v>0</v>
      </c>
      <c r="J34" s="2">
        <v>91158.040000000008</v>
      </c>
      <c r="K34">
        <v>108303.51</v>
      </c>
      <c r="L34" s="2">
        <f t="shared" ref="L34:L65" si="2">SUM(J34-K34)</f>
        <v>-17145.469999999987</v>
      </c>
      <c r="M34">
        <f t="shared" ref="M34:M65" si="3">IF(K34&gt;J34, 1, 0)</f>
        <v>1</v>
      </c>
    </row>
    <row r="35" spans="1:13" x14ac:dyDescent="0.2">
      <c r="A35">
        <v>46789</v>
      </c>
      <c r="B35" t="s">
        <v>1232</v>
      </c>
      <c r="C35" t="s">
        <v>677</v>
      </c>
      <c r="D35" s="13">
        <v>3</v>
      </c>
      <c r="E35" s="2"/>
      <c r="F35" s="2"/>
      <c r="G35" s="2"/>
      <c r="H35" s="2"/>
      <c r="I35" s="2"/>
      <c r="J35" s="2">
        <v>0</v>
      </c>
      <c r="K35">
        <v>70792.72</v>
      </c>
      <c r="L35" s="2">
        <f t="shared" si="2"/>
        <v>-70792.72</v>
      </c>
      <c r="M35">
        <f t="shared" si="3"/>
        <v>1</v>
      </c>
    </row>
    <row r="36" spans="1:13" x14ac:dyDescent="0.2">
      <c r="A36" s="1" t="s">
        <v>1109</v>
      </c>
      <c r="B36" s="1" t="s">
        <v>1110</v>
      </c>
      <c r="C36" s="1" t="s">
        <v>677</v>
      </c>
      <c r="D36" s="13">
        <v>3</v>
      </c>
      <c r="E36" s="2">
        <v>96163.46</v>
      </c>
      <c r="F36" s="2">
        <v>0</v>
      </c>
      <c r="G36" s="2">
        <v>0</v>
      </c>
      <c r="H36" s="2">
        <v>0</v>
      </c>
      <c r="I36" s="2">
        <v>0</v>
      </c>
      <c r="J36" s="2">
        <v>96163.46</v>
      </c>
      <c r="K36">
        <v>87791.12</v>
      </c>
      <c r="L36" s="2">
        <f t="shared" si="2"/>
        <v>8372.3400000000111</v>
      </c>
      <c r="M36">
        <f t="shared" si="3"/>
        <v>0</v>
      </c>
    </row>
    <row r="37" spans="1:13" x14ac:dyDescent="0.2">
      <c r="A37" s="1" t="s">
        <v>151</v>
      </c>
      <c r="B37" s="1" t="s">
        <v>152</v>
      </c>
      <c r="C37" s="1" t="s">
        <v>34</v>
      </c>
      <c r="D37" s="13">
        <v>3</v>
      </c>
      <c r="E37" s="2">
        <v>81157.960000000006</v>
      </c>
      <c r="F37" s="2">
        <v>5501.4400000000005</v>
      </c>
      <c r="G37" s="2">
        <v>0</v>
      </c>
      <c r="H37" s="2">
        <v>18916.650000000001</v>
      </c>
      <c r="I37" s="2">
        <v>0</v>
      </c>
      <c r="J37" s="2">
        <v>105576.05000000002</v>
      </c>
      <c r="K37">
        <v>77412.34</v>
      </c>
      <c r="L37" s="2">
        <f t="shared" si="2"/>
        <v>28163.710000000021</v>
      </c>
      <c r="M37">
        <f t="shared" si="3"/>
        <v>0</v>
      </c>
    </row>
    <row r="38" spans="1:13" x14ac:dyDescent="0.2">
      <c r="A38" s="1" t="s">
        <v>617</v>
      </c>
      <c r="B38" s="1" t="s">
        <v>618</v>
      </c>
      <c r="C38" s="1" t="s">
        <v>34</v>
      </c>
      <c r="D38" s="13">
        <v>3</v>
      </c>
      <c r="E38" s="2">
        <v>89006.41</v>
      </c>
      <c r="F38" s="2">
        <v>6406.87</v>
      </c>
      <c r="G38" s="2">
        <v>0</v>
      </c>
      <c r="H38" s="2">
        <v>13004.66</v>
      </c>
      <c r="I38" s="2">
        <v>190</v>
      </c>
      <c r="J38" s="2">
        <v>108607.94</v>
      </c>
      <c r="K38">
        <v>66815.94</v>
      </c>
      <c r="L38" s="2">
        <f t="shared" si="2"/>
        <v>41792</v>
      </c>
      <c r="M38">
        <f t="shared" si="3"/>
        <v>0</v>
      </c>
    </row>
    <row r="39" spans="1:13" x14ac:dyDescent="0.2">
      <c r="A39" s="1" t="s">
        <v>55</v>
      </c>
      <c r="B39" s="1" t="s">
        <v>56</v>
      </c>
      <c r="C39" s="1" t="s">
        <v>57</v>
      </c>
      <c r="D39" s="13">
        <v>3</v>
      </c>
      <c r="E39" s="2">
        <v>4907.57</v>
      </c>
      <c r="F39" s="2">
        <v>5340.6900000000005</v>
      </c>
      <c r="G39" s="2">
        <v>0</v>
      </c>
      <c r="H39" s="2">
        <v>0</v>
      </c>
      <c r="I39" s="2">
        <v>0</v>
      </c>
      <c r="J39" s="2">
        <v>10248.26</v>
      </c>
      <c r="K39">
        <v>55129.31</v>
      </c>
      <c r="L39" s="2">
        <f t="shared" si="2"/>
        <v>-44881.049999999996</v>
      </c>
      <c r="M39">
        <f t="shared" si="3"/>
        <v>1</v>
      </c>
    </row>
    <row r="40" spans="1:13" x14ac:dyDescent="0.2">
      <c r="A40" s="1" t="s">
        <v>1034</v>
      </c>
      <c r="B40" s="1" t="s">
        <v>1035</v>
      </c>
      <c r="C40" s="1" t="s">
        <v>57</v>
      </c>
      <c r="D40" s="13">
        <v>3</v>
      </c>
      <c r="E40" s="2">
        <v>38255.830000000009</v>
      </c>
      <c r="F40" s="2">
        <v>3404.32</v>
      </c>
      <c r="G40" s="2">
        <v>0</v>
      </c>
      <c r="H40" s="2">
        <v>0</v>
      </c>
      <c r="I40" s="2">
        <v>0</v>
      </c>
      <c r="J40" s="2">
        <v>41660.150000000009</v>
      </c>
      <c r="K40">
        <v>66046.02</v>
      </c>
      <c r="L40" s="2">
        <f t="shared" si="2"/>
        <v>-24385.869999999995</v>
      </c>
      <c r="M40">
        <f t="shared" si="3"/>
        <v>1</v>
      </c>
    </row>
    <row r="41" spans="1:13" x14ac:dyDescent="0.2">
      <c r="A41" s="1" t="s">
        <v>129</v>
      </c>
      <c r="B41" s="1" t="s">
        <v>130</v>
      </c>
      <c r="C41" s="1" t="s">
        <v>131</v>
      </c>
      <c r="D41" s="13">
        <v>3</v>
      </c>
      <c r="E41" s="2">
        <v>69368.100000000006</v>
      </c>
      <c r="F41" s="2">
        <v>0</v>
      </c>
      <c r="G41" s="2">
        <v>0</v>
      </c>
      <c r="H41" s="2">
        <v>0</v>
      </c>
      <c r="I41" s="2">
        <v>0</v>
      </c>
      <c r="J41" s="2">
        <v>69368.100000000006</v>
      </c>
      <c r="K41">
        <v>68329.63</v>
      </c>
      <c r="L41" s="2">
        <f t="shared" si="2"/>
        <v>1038.4700000000012</v>
      </c>
      <c r="M41">
        <f t="shared" si="3"/>
        <v>0</v>
      </c>
    </row>
    <row r="42" spans="1:13" x14ac:dyDescent="0.2">
      <c r="A42" s="1" t="s">
        <v>783</v>
      </c>
      <c r="B42" s="1" t="s">
        <v>784</v>
      </c>
      <c r="C42" s="1" t="s">
        <v>131</v>
      </c>
      <c r="D42" s="13">
        <v>3</v>
      </c>
      <c r="E42" s="2">
        <v>11229.89</v>
      </c>
      <c r="F42" s="2">
        <v>0</v>
      </c>
      <c r="G42" s="2">
        <v>0</v>
      </c>
      <c r="H42" s="2">
        <v>0</v>
      </c>
      <c r="I42" s="2">
        <v>0</v>
      </c>
      <c r="J42" s="2">
        <v>11229.89</v>
      </c>
      <c r="K42">
        <v>35504.980000000003</v>
      </c>
      <c r="L42" s="2">
        <f t="shared" si="2"/>
        <v>-24275.090000000004</v>
      </c>
      <c r="M42">
        <f t="shared" si="3"/>
        <v>1</v>
      </c>
    </row>
    <row r="43" spans="1:13" x14ac:dyDescent="0.2">
      <c r="A43" s="1" t="s">
        <v>228</v>
      </c>
      <c r="B43" s="1" t="s">
        <v>229</v>
      </c>
      <c r="C43" s="1" t="s">
        <v>106</v>
      </c>
      <c r="D43" s="13">
        <v>3</v>
      </c>
      <c r="E43" s="2">
        <v>36423.960000000006</v>
      </c>
      <c r="F43" s="2">
        <v>0</v>
      </c>
      <c r="G43" s="2">
        <v>0</v>
      </c>
      <c r="H43" s="2">
        <v>1403.0700000000002</v>
      </c>
      <c r="I43" s="2">
        <v>0</v>
      </c>
      <c r="J43" s="2">
        <v>37827.030000000006</v>
      </c>
      <c r="K43">
        <v>38077.61</v>
      </c>
      <c r="L43" s="2">
        <f t="shared" si="2"/>
        <v>-250.57999999999447</v>
      </c>
      <c r="M43">
        <f t="shared" si="3"/>
        <v>1</v>
      </c>
    </row>
    <row r="44" spans="1:13" x14ac:dyDescent="0.2">
      <c r="A44" s="1" t="s">
        <v>998</v>
      </c>
      <c r="B44" s="1" t="s">
        <v>999</v>
      </c>
      <c r="C44" s="1" t="s">
        <v>256</v>
      </c>
      <c r="D44" s="13">
        <v>3</v>
      </c>
      <c r="E44" s="2">
        <v>207221.36</v>
      </c>
      <c r="F44" s="2">
        <v>0</v>
      </c>
      <c r="G44" s="2">
        <v>0</v>
      </c>
      <c r="H44" s="2">
        <v>0</v>
      </c>
      <c r="I44" s="2">
        <v>0</v>
      </c>
      <c r="J44" s="2">
        <v>207221.36</v>
      </c>
      <c r="K44">
        <v>178922.86</v>
      </c>
      <c r="L44" s="2">
        <f t="shared" si="2"/>
        <v>28298.5</v>
      </c>
      <c r="M44">
        <f t="shared" si="3"/>
        <v>0</v>
      </c>
    </row>
    <row r="45" spans="1:13" x14ac:dyDescent="0.2">
      <c r="A45" s="1" t="s">
        <v>307</v>
      </c>
      <c r="B45" s="1" t="s">
        <v>308</v>
      </c>
      <c r="C45" s="1" t="s">
        <v>52</v>
      </c>
      <c r="D45" s="13">
        <v>3</v>
      </c>
      <c r="E45" s="2">
        <v>293.70999999999998</v>
      </c>
      <c r="F45" s="2">
        <v>0</v>
      </c>
      <c r="G45" s="2">
        <v>0</v>
      </c>
      <c r="H45" s="2">
        <v>0</v>
      </c>
      <c r="I45" s="2">
        <v>0</v>
      </c>
      <c r="J45" s="2">
        <v>293.70999999999998</v>
      </c>
      <c r="K45">
        <v>45218.75</v>
      </c>
      <c r="L45" s="2">
        <f t="shared" si="2"/>
        <v>-44925.04</v>
      </c>
      <c r="M45">
        <f t="shared" si="3"/>
        <v>1</v>
      </c>
    </row>
    <row r="46" spans="1:13" x14ac:dyDescent="0.2">
      <c r="A46" s="1" t="s">
        <v>619</v>
      </c>
      <c r="B46" s="1" t="s">
        <v>620</v>
      </c>
      <c r="C46" s="1" t="s">
        <v>52</v>
      </c>
      <c r="D46" s="13">
        <v>3</v>
      </c>
      <c r="E46" s="2">
        <v>94999.52</v>
      </c>
      <c r="F46" s="2">
        <v>0</v>
      </c>
      <c r="G46" s="2">
        <v>0</v>
      </c>
      <c r="H46" s="2">
        <v>0</v>
      </c>
      <c r="I46" s="2">
        <v>0</v>
      </c>
      <c r="J46" s="2">
        <v>94999.52</v>
      </c>
      <c r="K46">
        <v>65568.539999999994</v>
      </c>
      <c r="L46" s="2">
        <f t="shared" si="2"/>
        <v>29430.98000000001</v>
      </c>
      <c r="M46">
        <f t="shared" si="3"/>
        <v>0</v>
      </c>
    </row>
    <row r="47" spans="1:13" x14ac:dyDescent="0.2">
      <c r="A47" s="1" t="s">
        <v>1101</v>
      </c>
      <c r="B47" s="1" t="s">
        <v>1102</v>
      </c>
      <c r="C47" s="1" t="s">
        <v>52</v>
      </c>
      <c r="D47" s="13">
        <v>3</v>
      </c>
      <c r="E47" s="2">
        <v>106625.56</v>
      </c>
      <c r="F47" s="2">
        <v>0</v>
      </c>
      <c r="G47" s="2">
        <v>0</v>
      </c>
      <c r="H47" s="2">
        <v>0</v>
      </c>
      <c r="I47" s="2">
        <v>0</v>
      </c>
      <c r="J47" s="2">
        <v>106625.56</v>
      </c>
      <c r="K47">
        <v>30133.06</v>
      </c>
      <c r="L47" s="2">
        <f t="shared" si="2"/>
        <v>76492.5</v>
      </c>
      <c r="M47">
        <f t="shared" si="3"/>
        <v>0</v>
      </c>
    </row>
    <row r="48" spans="1:13" x14ac:dyDescent="0.2">
      <c r="A48" s="1" t="s">
        <v>233</v>
      </c>
      <c r="B48" s="1" t="s">
        <v>234</v>
      </c>
      <c r="C48" s="1" t="s">
        <v>235</v>
      </c>
      <c r="D48" s="13">
        <v>3</v>
      </c>
      <c r="E48" s="2">
        <v>57337.9</v>
      </c>
      <c r="F48" s="2">
        <v>0</v>
      </c>
      <c r="G48" s="2">
        <v>0</v>
      </c>
      <c r="H48" s="2">
        <v>0</v>
      </c>
      <c r="I48" s="2">
        <v>0</v>
      </c>
      <c r="J48" s="2">
        <v>57337.9</v>
      </c>
      <c r="K48">
        <v>60434.92</v>
      </c>
      <c r="L48" s="2">
        <f t="shared" si="2"/>
        <v>-3097.0199999999968</v>
      </c>
      <c r="M48">
        <f t="shared" si="3"/>
        <v>1</v>
      </c>
    </row>
    <row r="49" spans="1:13" x14ac:dyDescent="0.2">
      <c r="A49" s="1" t="s">
        <v>412</v>
      </c>
      <c r="B49" s="1" t="s">
        <v>413</v>
      </c>
      <c r="C49" s="1" t="s">
        <v>248</v>
      </c>
      <c r="D49" s="13">
        <v>3</v>
      </c>
      <c r="E49" s="2">
        <v>79259.28</v>
      </c>
      <c r="F49" s="2">
        <v>0</v>
      </c>
      <c r="G49" s="2">
        <v>0</v>
      </c>
      <c r="H49" s="2">
        <v>0</v>
      </c>
      <c r="I49" s="2">
        <v>0</v>
      </c>
      <c r="J49" s="2">
        <v>79259.28</v>
      </c>
      <c r="K49">
        <v>77628.7</v>
      </c>
      <c r="L49" s="2">
        <f t="shared" si="2"/>
        <v>1630.5800000000017</v>
      </c>
      <c r="M49">
        <f t="shared" si="3"/>
        <v>0</v>
      </c>
    </row>
    <row r="50" spans="1:13" x14ac:dyDescent="0.2">
      <c r="A50" s="1" t="s">
        <v>568</v>
      </c>
      <c r="B50" s="1" t="s">
        <v>569</v>
      </c>
      <c r="C50" s="1" t="s">
        <v>483</v>
      </c>
      <c r="D50" s="13">
        <v>3</v>
      </c>
      <c r="E50" s="2">
        <v>122732.3</v>
      </c>
      <c r="F50" s="2">
        <v>0</v>
      </c>
      <c r="G50" s="2">
        <v>0</v>
      </c>
      <c r="H50" s="2">
        <v>0</v>
      </c>
      <c r="I50" s="2">
        <v>0</v>
      </c>
      <c r="J50" s="2">
        <v>122732.3</v>
      </c>
      <c r="K50">
        <v>79429.7</v>
      </c>
      <c r="L50" s="2">
        <f t="shared" si="2"/>
        <v>43302.600000000006</v>
      </c>
      <c r="M50">
        <f t="shared" si="3"/>
        <v>0</v>
      </c>
    </row>
    <row r="51" spans="1:13" x14ac:dyDescent="0.2">
      <c r="A51" s="1" t="s">
        <v>623</v>
      </c>
      <c r="B51" s="1" t="s">
        <v>624</v>
      </c>
      <c r="C51" s="1" t="s">
        <v>483</v>
      </c>
      <c r="D51" s="13">
        <v>3</v>
      </c>
      <c r="E51" s="2">
        <v>0</v>
      </c>
      <c r="F51" s="2">
        <v>117318.78999999998</v>
      </c>
      <c r="G51" s="2">
        <v>0</v>
      </c>
      <c r="H51" s="2">
        <v>0</v>
      </c>
      <c r="I51" s="2">
        <v>0</v>
      </c>
      <c r="J51" s="2">
        <v>117318.78999999998</v>
      </c>
      <c r="K51">
        <v>91391.53</v>
      </c>
      <c r="L51" s="2">
        <f t="shared" si="2"/>
        <v>25927.25999999998</v>
      </c>
      <c r="M51">
        <f t="shared" si="3"/>
        <v>0</v>
      </c>
    </row>
    <row r="52" spans="1:13" x14ac:dyDescent="0.2">
      <c r="A52" s="1" t="s">
        <v>822</v>
      </c>
      <c r="B52" s="1" t="s">
        <v>823</v>
      </c>
      <c r="C52" s="1" t="s">
        <v>483</v>
      </c>
      <c r="D52" s="13">
        <v>3</v>
      </c>
      <c r="E52" s="2">
        <v>79522.14</v>
      </c>
      <c r="F52" s="2">
        <v>0</v>
      </c>
      <c r="G52" s="2">
        <v>0</v>
      </c>
      <c r="H52" s="2">
        <v>0</v>
      </c>
      <c r="I52" s="2">
        <v>0</v>
      </c>
      <c r="J52" s="2">
        <v>79522.14</v>
      </c>
      <c r="K52">
        <v>65217.37</v>
      </c>
      <c r="L52" s="2">
        <f t="shared" si="2"/>
        <v>14304.769999999997</v>
      </c>
      <c r="M52">
        <f t="shared" si="3"/>
        <v>0</v>
      </c>
    </row>
    <row r="53" spans="1:13" x14ac:dyDescent="0.2">
      <c r="A53" s="1" t="s">
        <v>122</v>
      </c>
      <c r="B53" s="1" t="s">
        <v>123</v>
      </c>
      <c r="C53" s="1" t="s">
        <v>115</v>
      </c>
      <c r="D53" s="13">
        <v>3</v>
      </c>
      <c r="E53" s="2">
        <v>117074.17999999998</v>
      </c>
      <c r="F53" s="2">
        <v>0</v>
      </c>
      <c r="G53" s="2">
        <v>0</v>
      </c>
      <c r="H53" s="2">
        <v>373.98</v>
      </c>
      <c r="I53" s="2">
        <v>0</v>
      </c>
      <c r="J53" s="2">
        <v>117448.15999999997</v>
      </c>
      <c r="K53">
        <v>82754.350000000006</v>
      </c>
      <c r="L53" s="2">
        <f t="shared" si="2"/>
        <v>34693.809999999969</v>
      </c>
      <c r="M53">
        <f t="shared" si="3"/>
        <v>0</v>
      </c>
    </row>
    <row r="54" spans="1:13" x14ac:dyDescent="0.2">
      <c r="A54" s="1" t="s">
        <v>291</v>
      </c>
      <c r="B54" s="1" t="s">
        <v>292</v>
      </c>
      <c r="C54" s="1" t="s">
        <v>37</v>
      </c>
      <c r="D54" s="13">
        <v>3</v>
      </c>
      <c r="E54" s="2">
        <v>149760.26999999996</v>
      </c>
      <c r="F54" s="2">
        <v>0</v>
      </c>
      <c r="G54" s="2">
        <v>0</v>
      </c>
      <c r="H54" s="2">
        <v>0</v>
      </c>
      <c r="I54" s="2">
        <v>0</v>
      </c>
      <c r="J54" s="2">
        <v>149760.26999999996</v>
      </c>
      <c r="K54">
        <v>49284.26</v>
      </c>
      <c r="L54" s="2">
        <f t="shared" si="2"/>
        <v>100476.00999999995</v>
      </c>
      <c r="M54">
        <f t="shared" si="3"/>
        <v>0</v>
      </c>
    </row>
    <row r="55" spans="1:13" x14ac:dyDescent="0.2">
      <c r="A55" s="1" t="s">
        <v>432</v>
      </c>
      <c r="B55" s="1" t="s">
        <v>433</v>
      </c>
      <c r="C55" s="1" t="s">
        <v>37</v>
      </c>
      <c r="D55" s="13">
        <v>3</v>
      </c>
      <c r="E55" s="2">
        <v>101078.01999999999</v>
      </c>
      <c r="F55" s="2">
        <v>0</v>
      </c>
      <c r="G55" s="2">
        <v>0</v>
      </c>
      <c r="H55" s="2">
        <v>0</v>
      </c>
      <c r="I55" s="2">
        <v>0</v>
      </c>
      <c r="J55" s="2">
        <v>101078.01999999999</v>
      </c>
      <c r="K55">
        <v>74236.06</v>
      </c>
      <c r="L55" s="2">
        <f t="shared" si="2"/>
        <v>26841.959999999992</v>
      </c>
      <c r="M55">
        <f t="shared" si="3"/>
        <v>0</v>
      </c>
    </row>
    <row r="56" spans="1:13" x14ac:dyDescent="0.2">
      <c r="A56" s="1" t="s">
        <v>582</v>
      </c>
      <c r="B56" s="1" t="s">
        <v>583</v>
      </c>
      <c r="C56" s="1" t="s">
        <v>37</v>
      </c>
      <c r="D56" s="13">
        <v>3</v>
      </c>
      <c r="E56" s="2">
        <v>24552.26</v>
      </c>
      <c r="F56" s="2">
        <v>0</v>
      </c>
      <c r="G56" s="2">
        <v>0</v>
      </c>
      <c r="H56" s="2">
        <v>0</v>
      </c>
      <c r="I56" s="2">
        <v>0</v>
      </c>
      <c r="J56" s="2">
        <v>24552.26</v>
      </c>
      <c r="K56">
        <v>73772.67</v>
      </c>
      <c r="L56" s="2">
        <f t="shared" si="2"/>
        <v>-49220.41</v>
      </c>
      <c r="M56">
        <f t="shared" si="3"/>
        <v>1</v>
      </c>
    </row>
    <row r="57" spans="1:13" x14ac:dyDescent="0.2">
      <c r="A57" s="1" t="s">
        <v>724</v>
      </c>
      <c r="B57" s="1" t="s">
        <v>725</v>
      </c>
      <c r="C57" s="1" t="s">
        <v>37</v>
      </c>
      <c r="D57" s="13">
        <v>3</v>
      </c>
      <c r="E57" s="2">
        <v>109371.11999999998</v>
      </c>
      <c r="F57" s="2">
        <v>0</v>
      </c>
      <c r="G57" s="2">
        <v>0</v>
      </c>
      <c r="H57" s="2">
        <v>0</v>
      </c>
      <c r="I57" s="2">
        <v>0</v>
      </c>
      <c r="J57" s="2">
        <v>109371.11999999998</v>
      </c>
      <c r="K57">
        <v>128366.46</v>
      </c>
      <c r="L57" s="2">
        <f t="shared" si="2"/>
        <v>-18995.340000000026</v>
      </c>
      <c r="M57">
        <f t="shared" si="3"/>
        <v>1</v>
      </c>
    </row>
    <row r="58" spans="1:13" x14ac:dyDescent="0.2">
      <c r="A58" s="1" t="s">
        <v>561</v>
      </c>
      <c r="B58" s="1" t="s">
        <v>562</v>
      </c>
      <c r="C58" s="1" t="s">
        <v>563</v>
      </c>
      <c r="D58" s="13">
        <v>3</v>
      </c>
      <c r="E58" s="2">
        <v>0</v>
      </c>
      <c r="F58" s="2">
        <v>22563.760000000002</v>
      </c>
      <c r="G58" s="2">
        <v>0</v>
      </c>
      <c r="H58" s="2">
        <v>32975</v>
      </c>
      <c r="I58" s="2">
        <v>0</v>
      </c>
      <c r="J58" s="2">
        <v>55538.76</v>
      </c>
      <c r="K58">
        <v>62110.46</v>
      </c>
      <c r="L58" s="2">
        <f t="shared" si="2"/>
        <v>-6571.6999999999971</v>
      </c>
      <c r="M58">
        <f t="shared" si="3"/>
        <v>1</v>
      </c>
    </row>
    <row r="59" spans="1:13" x14ac:dyDescent="0.2">
      <c r="A59" s="1" t="s">
        <v>570</v>
      </c>
      <c r="B59" s="1" t="s">
        <v>571</v>
      </c>
      <c r="C59" s="1" t="s">
        <v>563</v>
      </c>
      <c r="D59" s="13">
        <v>3</v>
      </c>
      <c r="E59" s="2">
        <v>87568.24</v>
      </c>
      <c r="F59" s="2">
        <v>0</v>
      </c>
      <c r="G59" s="2">
        <v>0</v>
      </c>
      <c r="H59" s="2">
        <v>7969.77</v>
      </c>
      <c r="I59" s="2">
        <v>0</v>
      </c>
      <c r="J59" s="2">
        <v>95538.010000000009</v>
      </c>
      <c r="K59">
        <v>101917.59</v>
      </c>
      <c r="L59" s="2">
        <f t="shared" si="2"/>
        <v>-6379.5799999999872</v>
      </c>
      <c r="M59">
        <f t="shared" si="3"/>
        <v>1</v>
      </c>
    </row>
    <row r="60" spans="1:13" x14ac:dyDescent="0.2">
      <c r="A60" s="1" t="s">
        <v>555</v>
      </c>
      <c r="B60" s="1" t="s">
        <v>556</v>
      </c>
      <c r="C60" s="1" t="s">
        <v>78</v>
      </c>
      <c r="D60" s="13">
        <v>3</v>
      </c>
      <c r="E60" s="2">
        <v>0</v>
      </c>
      <c r="F60" s="2">
        <v>2157.86</v>
      </c>
      <c r="G60" s="2">
        <v>0</v>
      </c>
      <c r="H60" s="2">
        <v>0</v>
      </c>
      <c r="I60" s="2">
        <v>1986.01</v>
      </c>
      <c r="J60" s="2">
        <v>4143.87</v>
      </c>
      <c r="K60">
        <v>46232.95</v>
      </c>
      <c r="L60" s="2">
        <f t="shared" si="2"/>
        <v>-42089.079999999994</v>
      </c>
      <c r="M60">
        <f t="shared" si="3"/>
        <v>1</v>
      </c>
    </row>
    <row r="61" spans="1:13" x14ac:dyDescent="0.2">
      <c r="A61">
        <v>48330</v>
      </c>
      <c r="B61" t="s">
        <v>1237</v>
      </c>
      <c r="C61" t="s">
        <v>78</v>
      </c>
      <c r="D61" s="13">
        <v>3</v>
      </c>
      <c r="E61" s="2"/>
      <c r="F61" s="2"/>
      <c r="G61" s="2"/>
      <c r="H61" s="2"/>
      <c r="I61" s="2"/>
      <c r="J61" s="2">
        <v>0</v>
      </c>
      <c r="K61">
        <v>31123.81</v>
      </c>
      <c r="L61" s="2">
        <f t="shared" si="2"/>
        <v>-31123.81</v>
      </c>
      <c r="M61">
        <f t="shared" si="3"/>
        <v>1</v>
      </c>
    </row>
    <row r="62" spans="1:13" x14ac:dyDescent="0.2">
      <c r="A62" s="1" t="s">
        <v>983</v>
      </c>
      <c r="B62" s="1" t="s">
        <v>984</v>
      </c>
      <c r="C62" s="1" t="s">
        <v>78</v>
      </c>
      <c r="D62" s="13">
        <v>3</v>
      </c>
      <c r="E62" s="2">
        <v>6045.1200000000008</v>
      </c>
      <c r="F62" s="2">
        <v>0</v>
      </c>
      <c r="G62" s="2">
        <v>0</v>
      </c>
      <c r="H62" s="2">
        <v>0</v>
      </c>
      <c r="I62" s="2">
        <v>0</v>
      </c>
      <c r="J62" s="2">
        <v>6045.1200000000008</v>
      </c>
      <c r="K62">
        <v>57862.400000000001</v>
      </c>
      <c r="L62" s="2">
        <f t="shared" si="2"/>
        <v>-51817.279999999999</v>
      </c>
      <c r="M62">
        <f t="shared" si="3"/>
        <v>1</v>
      </c>
    </row>
    <row r="63" spans="1:13" x14ac:dyDescent="0.2">
      <c r="A63" s="1" t="s">
        <v>1010</v>
      </c>
      <c r="B63" s="1" t="s">
        <v>1009</v>
      </c>
      <c r="C63" s="1" t="s">
        <v>78</v>
      </c>
      <c r="D63" s="13">
        <v>3</v>
      </c>
      <c r="E63" s="2">
        <v>3104.5</v>
      </c>
      <c r="F63" s="2">
        <v>271.76</v>
      </c>
      <c r="G63" s="2">
        <v>0</v>
      </c>
      <c r="H63" s="2">
        <v>0</v>
      </c>
      <c r="I63" s="2">
        <v>0</v>
      </c>
      <c r="J63" s="2">
        <v>3376.26</v>
      </c>
      <c r="K63">
        <v>59619.59</v>
      </c>
      <c r="L63" s="2">
        <f t="shared" si="2"/>
        <v>-56243.329999999994</v>
      </c>
      <c r="M63">
        <f t="shared" si="3"/>
        <v>1</v>
      </c>
    </row>
    <row r="64" spans="1:13" x14ac:dyDescent="0.2">
      <c r="A64" s="1" t="s">
        <v>898</v>
      </c>
      <c r="B64" s="1" t="s">
        <v>899</v>
      </c>
      <c r="C64" s="1" t="s">
        <v>390</v>
      </c>
      <c r="D64" s="13">
        <v>3</v>
      </c>
      <c r="E64" s="2">
        <v>65822.740000000005</v>
      </c>
      <c r="F64" s="2">
        <v>0</v>
      </c>
      <c r="G64" s="2">
        <v>0</v>
      </c>
      <c r="H64" s="2">
        <v>0</v>
      </c>
      <c r="I64" s="2">
        <v>0</v>
      </c>
      <c r="J64" s="2">
        <v>65822.740000000005</v>
      </c>
      <c r="K64">
        <v>57020.97</v>
      </c>
      <c r="L64" s="2">
        <f t="shared" si="2"/>
        <v>8801.7700000000041</v>
      </c>
      <c r="M64">
        <f t="shared" si="3"/>
        <v>0</v>
      </c>
    </row>
    <row r="65" spans="1:13" x14ac:dyDescent="0.2">
      <c r="A65" s="1" t="s">
        <v>932</v>
      </c>
      <c r="B65" s="1" t="s">
        <v>933</v>
      </c>
      <c r="C65" s="1" t="s">
        <v>390</v>
      </c>
      <c r="D65" s="13">
        <v>3</v>
      </c>
      <c r="E65" s="2">
        <v>83670.830000000016</v>
      </c>
      <c r="F65" s="2">
        <v>0</v>
      </c>
      <c r="G65" s="2">
        <v>0</v>
      </c>
      <c r="H65" s="2">
        <v>20506.980000000003</v>
      </c>
      <c r="I65" s="2">
        <v>0</v>
      </c>
      <c r="J65" s="2">
        <v>104177.81000000003</v>
      </c>
      <c r="K65">
        <v>82046.69</v>
      </c>
      <c r="L65" s="2">
        <f t="shared" si="2"/>
        <v>22131.120000000024</v>
      </c>
      <c r="M65">
        <f t="shared" si="3"/>
        <v>0</v>
      </c>
    </row>
    <row r="66" spans="1:13" x14ac:dyDescent="0.2">
      <c r="A66">
        <v>48470</v>
      </c>
      <c r="B66" t="s">
        <v>1223</v>
      </c>
      <c r="C66" t="s">
        <v>147</v>
      </c>
      <c r="D66" s="13">
        <v>3</v>
      </c>
      <c r="E66" s="2"/>
      <c r="F66" s="2"/>
      <c r="G66" s="2"/>
      <c r="H66" s="2"/>
      <c r="I66" s="2"/>
      <c r="J66" s="2">
        <v>0</v>
      </c>
      <c r="K66">
        <v>102771.09</v>
      </c>
      <c r="L66" s="2">
        <f t="shared" ref="L66:L97" si="4">SUM(J66-K66)</f>
        <v>-102771.09</v>
      </c>
      <c r="M66">
        <f t="shared" ref="M66:M97" si="5">IF(K66&gt;J66, 1, 0)</f>
        <v>1</v>
      </c>
    </row>
    <row r="67" spans="1:13" x14ac:dyDescent="0.2">
      <c r="A67" s="1" t="s">
        <v>281</v>
      </c>
      <c r="B67" s="1" t="s">
        <v>282</v>
      </c>
      <c r="C67" s="1" t="s">
        <v>147</v>
      </c>
      <c r="D67" s="13">
        <v>3</v>
      </c>
      <c r="E67" s="2">
        <v>104605.66000000002</v>
      </c>
      <c r="F67" s="2">
        <v>0</v>
      </c>
      <c r="G67" s="2">
        <v>0</v>
      </c>
      <c r="H67" s="2">
        <v>56099</v>
      </c>
      <c r="I67" s="2">
        <v>0</v>
      </c>
      <c r="J67" s="2">
        <v>160704.66000000003</v>
      </c>
      <c r="K67">
        <v>119876.65</v>
      </c>
      <c r="L67" s="2">
        <f t="shared" si="4"/>
        <v>40828.010000000038</v>
      </c>
      <c r="M67">
        <f t="shared" si="5"/>
        <v>0</v>
      </c>
    </row>
    <row r="68" spans="1:13" x14ac:dyDescent="0.2">
      <c r="A68" s="1" t="s">
        <v>134</v>
      </c>
      <c r="B68" s="1" t="s">
        <v>135</v>
      </c>
      <c r="C68" s="1" t="s">
        <v>136</v>
      </c>
      <c r="D68" s="13">
        <v>3</v>
      </c>
      <c r="E68" s="2">
        <v>207.9</v>
      </c>
      <c r="F68" s="2">
        <v>0</v>
      </c>
      <c r="G68" s="2">
        <v>0</v>
      </c>
      <c r="H68" s="2">
        <v>43800.020000000004</v>
      </c>
      <c r="I68" s="2">
        <v>0</v>
      </c>
      <c r="J68" s="2">
        <v>44007.920000000006</v>
      </c>
      <c r="K68">
        <v>34561.65</v>
      </c>
      <c r="L68" s="2">
        <f t="shared" si="4"/>
        <v>9446.2700000000041</v>
      </c>
      <c r="M68">
        <f t="shared" si="5"/>
        <v>0</v>
      </c>
    </row>
    <row r="69" spans="1:13" x14ac:dyDescent="0.2">
      <c r="A69" s="1" t="s">
        <v>182</v>
      </c>
      <c r="B69" s="1" t="s">
        <v>183</v>
      </c>
      <c r="C69" s="1" t="s">
        <v>184</v>
      </c>
      <c r="D69" s="13">
        <v>3</v>
      </c>
      <c r="E69" s="2">
        <v>0.17</v>
      </c>
      <c r="F69" s="2">
        <v>0</v>
      </c>
      <c r="G69" s="2">
        <v>0</v>
      </c>
      <c r="H69" s="2">
        <v>0</v>
      </c>
      <c r="I69" s="2">
        <v>0</v>
      </c>
      <c r="J69" s="2">
        <v>0.17</v>
      </c>
      <c r="K69">
        <v>68713.25</v>
      </c>
      <c r="L69" s="2">
        <f t="shared" si="4"/>
        <v>-68713.08</v>
      </c>
      <c r="M69">
        <f t="shared" si="5"/>
        <v>1</v>
      </c>
    </row>
    <row r="70" spans="1:13" x14ac:dyDescent="0.2">
      <c r="A70" s="1" t="s">
        <v>1099</v>
      </c>
      <c r="B70" s="1" t="s">
        <v>1100</v>
      </c>
      <c r="C70" s="1" t="s">
        <v>184</v>
      </c>
      <c r="D70" s="13">
        <v>3</v>
      </c>
      <c r="E70" s="2">
        <v>64968.56</v>
      </c>
      <c r="F70" s="2">
        <v>0</v>
      </c>
      <c r="G70" s="2">
        <v>0</v>
      </c>
      <c r="H70" s="2">
        <v>0</v>
      </c>
      <c r="I70" s="2">
        <v>0</v>
      </c>
      <c r="J70" s="2">
        <v>64968.56</v>
      </c>
      <c r="K70">
        <v>89910.5</v>
      </c>
      <c r="L70" s="2">
        <f t="shared" si="4"/>
        <v>-24941.940000000002</v>
      </c>
      <c r="M70">
        <f t="shared" si="5"/>
        <v>1</v>
      </c>
    </row>
    <row r="71" spans="1:13" x14ac:dyDescent="0.2">
      <c r="A71" s="1" t="s">
        <v>362</v>
      </c>
      <c r="B71" s="1" t="s">
        <v>363</v>
      </c>
      <c r="C71" s="1" t="s">
        <v>364</v>
      </c>
      <c r="D71" s="13">
        <v>3</v>
      </c>
      <c r="E71" s="2">
        <v>86850.48000000001</v>
      </c>
      <c r="F71" s="2">
        <v>0</v>
      </c>
      <c r="G71" s="2">
        <v>0</v>
      </c>
      <c r="H71" s="2">
        <v>0</v>
      </c>
      <c r="I71" s="2">
        <v>0</v>
      </c>
      <c r="J71" s="2">
        <v>86850.48000000001</v>
      </c>
      <c r="K71">
        <v>98667</v>
      </c>
      <c r="L71" s="2">
        <f t="shared" si="4"/>
        <v>-11816.51999999999</v>
      </c>
      <c r="M71">
        <f t="shared" si="5"/>
        <v>1</v>
      </c>
    </row>
    <row r="72" spans="1:13" x14ac:dyDescent="0.2">
      <c r="A72" s="1" t="s">
        <v>1162</v>
      </c>
      <c r="B72" s="1" t="s">
        <v>1163</v>
      </c>
      <c r="C72" s="1" t="s">
        <v>364</v>
      </c>
      <c r="D72" s="13">
        <v>3</v>
      </c>
      <c r="E72" s="2">
        <v>105791.49</v>
      </c>
      <c r="F72" s="2">
        <v>0</v>
      </c>
      <c r="G72" s="2">
        <v>0</v>
      </c>
      <c r="H72" s="2">
        <v>0</v>
      </c>
      <c r="I72" s="2">
        <v>0</v>
      </c>
      <c r="J72" s="2">
        <v>105791.49</v>
      </c>
      <c r="K72">
        <v>78250.41</v>
      </c>
      <c r="L72" s="2">
        <f t="shared" si="4"/>
        <v>27541.08</v>
      </c>
      <c r="M72">
        <f t="shared" si="5"/>
        <v>0</v>
      </c>
    </row>
    <row r="73" spans="1:13" x14ac:dyDescent="0.2">
      <c r="A73" s="1" t="s">
        <v>124</v>
      </c>
      <c r="B73" s="1" t="s">
        <v>125</v>
      </c>
      <c r="C73" s="1" t="s">
        <v>126</v>
      </c>
      <c r="D73" s="13">
        <v>3</v>
      </c>
      <c r="E73" s="2">
        <v>0</v>
      </c>
      <c r="F73" s="2">
        <v>20295.990000000002</v>
      </c>
      <c r="G73" s="2">
        <v>0</v>
      </c>
      <c r="H73" s="2">
        <v>0</v>
      </c>
      <c r="I73" s="2">
        <v>0</v>
      </c>
      <c r="J73" s="2">
        <v>20295.990000000002</v>
      </c>
      <c r="K73">
        <v>73340.59</v>
      </c>
      <c r="L73" s="2">
        <f t="shared" si="4"/>
        <v>-53044.599999999991</v>
      </c>
      <c r="M73">
        <f t="shared" si="5"/>
        <v>1</v>
      </c>
    </row>
    <row r="74" spans="1:13" x14ac:dyDescent="0.2">
      <c r="A74" s="1" t="s">
        <v>329</v>
      </c>
      <c r="B74" s="1" t="s">
        <v>330</v>
      </c>
      <c r="C74" s="1" t="s">
        <v>126</v>
      </c>
      <c r="D74" s="13">
        <v>3</v>
      </c>
      <c r="E74" s="2">
        <v>61232.53</v>
      </c>
      <c r="F74" s="2">
        <v>0</v>
      </c>
      <c r="G74" s="2">
        <v>0</v>
      </c>
      <c r="H74" s="2">
        <v>13307.19</v>
      </c>
      <c r="I74" s="2">
        <v>0</v>
      </c>
      <c r="J74" s="2">
        <v>74539.72</v>
      </c>
      <c r="K74">
        <v>36341.21</v>
      </c>
      <c r="L74" s="2">
        <f t="shared" si="4"/>
        <v>38198.51</v>
      </c>
      <c r="M74">
        <f t="shared" si="5"/>
        <v>0</v>
      </c>
    </row>
    <row r="75" spans="1:13" x14ac:dyDescent="0.2">
      <c r="A75" s="1" t="s">
        <v>471</v>
      </c>
      <c r="B75" s="1" t="s">
        <v>472</v>
      </c>
      <c r="C75" s="1" t="s">
        <v>126</v>
      </c>
      <c r="D75" s="13">
        <v>3</v>
      </c>
      <c r="E75" s="2">
        <v>47441.62</v>
      </c>
      <c r="F75" s="2">
        <v>0</v>
      </c>
      <c r="G75" s="2">
        <v>0</v>
      </c>
      <c r="H75" s="2">
        <v>0</v>
      </c>
      <c r="I75" s="2">
        <v>0</v>
      </c>
      <c r="J75" s="2">
        <v>47441.62</v>
      </c>
      <c r="K75">
        <v>65970.52</v>
      </c>
      <c r="L75" s="2">
        <f t="shared" si="4"/>
        <v>-18528.900000000001</v>
      </c>
      <c r="M75">
        <f t="shared" si="5"/>
        <v>1</v>
      </c>
    </row>
    <row r="76" spans="1:13" x14ac:dyDescent="0.2">
      <c r="A76" s="1" t="s">
        <v>633</v>
      </c>
      <c r="B76" s="1" t="s">
        <v>634</v>
      </c>
      <c r="C76" s="1" t="s">
        <v>259</v>
      </c>
      <c r="D76" s="13">
        <v>3</v>
      </c>
      <c r="E76" s="2">
        <v>142019</v>
      </c>
      <c r="F76" s="2">
        <v>0</v>
      </c>
      <c r="G76" s="2">
        <v>0</v>
      </c>
      <c r="H76" s="2">
        <v>0</v>
      </c>
      <c r="I76" s="2">
        <v>0</v>
      </c>
      <c r="J76" s="2">
        <v>142019</v>
      </c>
      <c r="K76">
        <v>84932.42</v>
      </c>
      <c r="L76" s="2">
        <f t="shared" si="4"/>
        <v>57086.58</v>
      </c>
      <c r="M76">
        <f t="shared" si="5"/>
        <v>0</v>
      </c>
    </row>
    <row r="77" spans="1:13" x14ac:dyDescent="0.2">
      <c r="A77" s="1" t="s">
        <v>1047</v>
      </c>
      <c r="B77" s="1" t="s">
        <v>1048</v>
      </c>
      <c r="C77" s="1" t="s">
        <v>259</v>
      </c>
      <c r="D77" s="13">
        <v>3</v>
      </c>
      <c r="E77" s="2">
        <v>204367.23</v>
      </c>
      <c r="F77" s="2">
        <v>0</v>
      </c>
      <c r="G77" s="2">
        <v>0</v>
      </c>
      <c r="H77" s="2">
        <v>0</v>
      </c>
      <c r="I77" s="2">
        <v>0</v>
      </c>
      <c r="J77" s="2">
        <v>204367.23</v>
      </c>
      <c r="K77">
        <v>194782.62</v>
      </c>
      <c r="L77" s="2">
        <f t="shared" si="4"/>
        <v>9584.6100000000151</v>
      </c>
      <c r="M77">
        <f t="shared" si="5"/>
        <v>0</v>
      </c>
    </row>
    <row r="78" spans="1:13" x14ac:dyDescent="0.2">
      <c r="A78" s="1" t="s">
        <v>1136</v>
      </c>
      <c r="B78" s="1" t="s">
        <v>1137</v>
      </c>
      <c r="C78" s="1" t="s">
        <v>374</v>
      </c>
      <c r="D78" s="13">
        <v>3</v>
      </c>
      <c r="E78" s="2">
        <v>103280.57999999997</v>
      </c>
      <c r="F78" s="2">
        <v>0</v>
      </c>
      <c r="G78" s="2">
        <v>0</v>
      </c>
      <c r="H78" s="2">
        <v>0</v>
      </c>
      <c r="I78" s="2">
        <v>0</v>
      </c>
      <c r="J78" s="2">
        <v>103280.57999999997</v>
      </c>
      <c r="K78">
        <v>89445.1</v>
      </c>
      <c r="L78" s="2">
        <f t="shared" si="4"/>
        <v>13835.479999999967</v>
      </c>
      <c r="M78">
        <f t="shared" si="5"/>
        <v>0</v>
      </c>
    </row>
    <row r="79" spans="1:13" x14ac:dyDescent="0.2">
      <c r="A79" s="1" t="s">
        <v>320</v>
      </c>
      <c r="B79" s="1" t="s">
        <v>321</v>
      </c>
      <c r="C79" s="1" t="s">
        <v>75</v>
      </c>
      <c r="D79" s="13">
        <v>3</v>
      </c>
      <c r="E79" s="2">
        <v>122302.99000000002</v>
      </c>
      <c r="F79" s="2">
        <v>0</v>
      </c>
      <c r="G79" s="2">
        <v>0</v>
      </c>
      <c r="H79" s="2">
        <v>0</v>
      </c>
      <c r="I79" s="2">
        <v>0</v>
      </c>
      <c r="J79" s="2">
        <v>122302.99000000002</v>
      </c>
      <c r="K79">
        <v>83742.64</v>
      </c>
      <c r="L79" s="2">
        <f t="shared" si="4"/>
        <v>38560.35000000002</v>
      </c>
      <c r="M79">
        <f t="shared" si="5"/>
        <v>0</v>
      </c>
    </row>
    <row r="80" spans="1:13" x14ac:dyDescent="0.2">
      <c r="A80" s="1" t="s">
        <v>426</v>
      </c>
      <c r="B80" s="1" t="s">
        <v>427</v>
      </c>
      <c r="C80" s="1" t="s">
        <v>75</v>
      </c>
      <c r="D80" s="13">
        <v>3</v>
      </c>
      <c r="E80" s="2">
        <v>105946.21</v>
      </c>
      <c r="F80" s="2">
        <v>0</v>
      </c>
      <c r="G80" s="2">
        <v>0</v>
      </c>
      <c r="H80" s="2">
        <v>0</v>
      </c>
      <c r="I80" s="2">
        <v>0</v>
      </c>
      <c r="J80" s="2">
        <v>105946.21</v>
      </c>
      <c r="K80">
        <v>98494.14</v>
      </c>
      <c r="L80" s="2">
        <f t="shared" si="4"/>
        <v>7452.070000000007</v>
      </c>
      <c r="M80">
        <f t="shared" si="5"/>
        <v>0</v>
      </c>
    </row>
    <row r="81" spans="1:13" x14ac:dyDescent="0.2">
      <c r="A81" s="1" t="s">
        <v>947</v>
      </c>
      <c r="B81" s="1" t="s">
        <v>948</v>
      </c>
      <c r="C81" s="1" t="s">
        <v>75</v>
      </c>
      <c r="D81" s="13">
        <v>3</v>
      </c>
      <c r="E81" s="2">
        <v>5114.6499999999996</v>
      </c>
      <c r="F81" s="2">
        <v>0</v>
      </c>
      <c r="G81" s="2">
        <v>0</v>
      </c>
      <c r="H81" s="2">
        <v>38403.86</v>
      </c>
      <c r="I81" s="2">
        <v>0</v>
      </c>
      <c r="J81" s="2">
        <v>43518.51</v>
      </c>
      <c r="K81">
        <v>63800.24</v>
      </c>
      <c r="L81" s="2">
        <f t="shared" si="4"/>
        <v>-20281.729999999996</v>
      </c>
      <c r="M81">
        <f t="shared" si="5"/>
        <v>1</v>
      </c>
    </row>
    <row r="82" spans="1:13" x14ac:dyDescent="0.2">
      <c r="A82">
        <v>49346</v>
      </c>
      <c r="B82" t="s">
        <v>1245</v>
      </c>
      <c r="C82" t="s">
        <v>299</v>
      </c>
      <c r="D82" s="13">
        <v>3</v>
      </c>
      <c r="E82" s="2"/>
      <c r="F82" s="2"/>
      <c r="G82" s="2"/>
      <c r="H82" s="2"/>
      <c r="I82" s="2"/>
      <c r="J82" s="2">
        <v>0</v>
      </c>
      <c r="K82">
        <v>41000.75</v>
      </c>
      <c r="L82" s="2">
        <f t="shared" si="4"/>
        <v>-41000.75</v>
      </c>
      <c r="M82">
        <f t="shared" si="5"/>
        <v>1</v>
      </c>
    </row>
    <row r="83" spans="1:13" x14ac:dyDescent="0.2">
      <c r="A83">
        <v>49379</v>
      </c>
      <c r="B83" t="s">
        <v>1247</v>
      </c>
      <c r="C83" t="s">
        <v>299</v>
      </c>
      <c r="D83" s="13">
        <v>3</v>
      </c>
      <c r="E83" s="2"/>
      <c r="F83" s="2"/>
      <c r="G83" s="2"/>
      <c r="H83" s="2"/>
      <c r="I83" s="2"/>
      <c r="J83" s="2">
        <v>0</v>
      </c>
      <c r="K83">
        <v>77130.720000000001</v>
      </c>
      <c r="L83" s="2">
        <f t="shared" si="4"/>
        <v>-77130.720000000001</v>
      </c>
      <c r="M83">
        <f t="shared" si="5"/>
        <v>1</v>
      </c>
    </row>
    <row r="84" spans="1:13" x14ac:dyDescent="0.2">
      <c r="A84" s="1" t="s">
        <v>856</v>
      </c>
      <c r="B84" s="1" t="s">
        <v>857</v>
      </c>
      <c r="C84" s="1" t="s">
        <v>270</v>
      </c>
      <c r="D84" s="13">
        <v>3</v>
      </c>
      <c r="E84" s="2">
        <v>0</v>
      </c>
      <c r="F84" s="2">
        <v>8827.380000000001</v>
      </c>
      <c r="G84" s="2">
        <v>0</v>
      </c>
      <c r="H84" s="2">
        <v>56508.42</v>
      </c>
      <c r="I84" s="2">
        <v>0</v>
      </c>
      <c r="J84" s="2">
        <v>65335.8</v>
      </c>
      <c r="K84">
        <v>37627.22</v>
      </c>
      <c r="L84" s="2">
        <f t="shared" si="4"/>
        <v>27708.58</v>
      </c>
      <c r="M84">
        <f t="shared" si="5"/>
        <v>0</v>
      </c>
    </row>
    <row r="85" spans="1:13" x14ac:dyDescent="0.2">
      <c r="A85" s="1" t="s">
        <v>1085</v>
      </c>
      <c r="B85" s="1" t="s">
        <v>1086</v>
      </c>
      <c r="C85" s="1" t="s">
        <v>17</v>
      </c>
      <c r="D85" s="13">
        <v>3</v>
      </c>
      <c r="E85" s="2">
        <v>28667.480000000003</v>
      </c>
      <c r="F85" s="2">
        <v>0</v>
      </c>
      <c r="G85" s="2">
        <v>0</v>
      </c>
      <c r="H85" s="2">
        <v>0</v>
      </c>
      <c r="I85" s="2">
        <v>0</v>
      </c>
      <c r="J85" s="2">
        <v>28667.480000000003</v>
      </c>
      <c r="K85">
        <v>86543.72</v>
      </c>
      <c r="L85" s="2">
        <f t="shared" si="4"/>
        <v>-57876.24</v>
      </c>
      <c r="M85">
        <f t="shared" si="5"/>
        <v>1</v>
      </c>
    </row>
    <row r="86" spans="1:13" x14ac:dyDescent="0.2">
      <c r="A86">
        <v>49544</v>
      </c>
      <c r="B86" t="s">
        <v>1251</v>
      </c>
      <c r="C86" t="s">
        <v>17</v>
      </c>
      <c r="D86" s="13">
        <v>3</v>
      </c>
      <c r="E86" s="2"/>
      <c r="F86" s="2"/>
      <c r="G86" s="2"/>
      <c r="H86" s="2"/>
      <c r="I86" s="2"/>
      <c r="J86" s="2">
        <v>0</v>
      </c>
      <c r="K86">
        <v>71139.75</v>
      </c>
      <c r="L86" s="2">
        <f t="shared" si="4"/>
        <v>-71139.75</v>
      </c>
      <c r="M86">
        <f t="shared" si="5"/>
        <v>1</v>
      </c>
    </row>
    <row r="87" spans="1:13" x14ac:dyDescent="0.2">
      <c r="A87" s="1" t="s">
        <v>1196</v>
      </c>
      <c r="B87" s="1" t="s">
        <v>1197</v>
      </c>
      <c r="C87" s="1" t="s">
        <v>285</v>
      </c>
      <c r="D87" s="13">
        <v>3</v>
      </c>
      <c r="E87" s="2">
        <v>130622.17000000003</v>
      </c>
      <c r="F87" s="2">
        <v>0</v>
      </c>
      <c r="G87" s="2">
        <v>0</v>
      </c>
      <c r="H87" s="2">
        <v>0</v>
      </c>
      <c r="I87" s="2">
        <v>0</v>
      </c>
      <c r="J87" s="2">
        <v>130622.17000000003</v>
      </c>
      <c r="K87">
        <v>54865.88</v>
      </c>
      <c r="L87" s="2">
        <f t="shared" si="4"/>
        <v>75756.290000000037</v>
      </c>
      <c r="M87">
        <f t="shared" si="5"/>
        <v>0</v>
      </c>
    </row>
    <row r="88" spans="1:13" x14ac:dyDescent="0.2">
      <c r="A88" s="1" t="s">
        <v>1176</v>
      </c>
      <c r="B88" s="1" t="s">
        <v>1177</v>
      </c>
      <c r="C88" s="1" t="s">
        <v>158</v>
      </c>
      <c r="D88" s="13">
        <v>3</v>
      </c>
      <c r="E88" s="2">
        <v>188995.73</v>
      </c>
      <c r="F88" s="2">
        <v>0</v>
      </c>
      <c r="G88" s="2">
        <v>0</v>
      </c>
      <c r="H88" s="2">
        <v>0</v>
      </c>
      <c r="I88" s="2">
        <v>0</v>
      </c>
      <c r="J88" s="2">
        <v>188995.73</v>
      </c>
      <c r="K88">
        <v>68664.850000000006</v>
      </c>
      <c r="L88" s="2">
        <f t="shared" si="4"/>
        <v>120330.88</v>
      </c>
      <c r="M88">
        <f t="shared" si="5"/>
        <v>0</v>
      </c>
    </row>
    <row r="89" spans="1:13" x14ac:dyDescent="0.2">
      <c r="A89" s="1" t="s">
        <v>524</v>
      </c>
      <c r="B89" s="1" t="s">
        <v>525</v>
      </c>
      <c r="C89" s="1" t="s">
        <v>172</v>
      </c>
      <c r="D89" s="13">
        <v>3</v>
      </c>
      <c r="E89" s="2">
        <v>90215.94</v>
      </c>
      <c r="F89" s="2">
        <v>3239.2400000000002</v>
      </c>
      <c r="G89" s="2">
        <v>0</v>
      </c>
      <c r="H89" s="2">
        <v>0</v>
      </c>
      <c r="I89" s="2">
        <v>0</v>
      </c>
      <c r="J89" s="2">
        <v>93455.180000000008</v>
      </c>
      <c r="K89">
        <v>44931.519999999997</v>
      </c>
      <c r="L89" s="2">
        <f t="shared" si="4"/>
        <v>48523.660000000011</v>
      </c>
      <c r="M89">
        <f t="shared" si="5"/>
        <v>0</v>
      </c>
    </row>
    <row r="90" spans="1:13" x14ac:dyDescent="0.2">
      <c r="A90" s="1" t="s">
        <v>38</v>
      </c>
      <c r="B90" s="1" t="s">
        <v>39</v>
      </c>
      <c r="C90" s="1" t="s">
        <v>40</v>
      </c>
      <c r="D90" s="13">
        <v>3</v>
      </c>
      <c r="E90" s="2">
        <v>5142.1200000000008</v>
      </c>
      <c r="F90" s="2">
        <v>0</v>
      </c>
      <c r="G90" s="2">
        <v>0</v>
      </c>
      <c r="H90" s="2">
        <v>0</v>
      </c>
      <c r="I90" s="2">
        <v>0</v>
      </c>
      <c r="J90" s="2">
        <v>5142.1200000000008</v>
      </c>
      <c r="K90">
        <v>62046.42</v>
      </c>
      <c r="L90" s="2">
        <f t="shared" si="4"/>
        <v>-56904.299999999996</v>
      </c>
      <c r="M90">
        <f t="shared" si="5"/>
        <v>1</v>
      </c>
    </row>
    <row r="91" spans="1:13" x14ac:dyDescent="0.2">
      <c r="A91" s="1" t="s">
        <v>591</v>
      </c>
      <c r="B91" s="1" t="s">
        <v>592</v>
      </c>
      <c r="C91" s="1" t="s">
        <v>31</v>
      </c>
      <c r="D91" s="13">
        <v>3</v>
      </c>
      <c r="E91" s="2">
        <v>189126.14000000004</v>
      </c>
      <c r="F91" s="2">
        <v>0</v>
      </c>
      <c r="G91" s="2">
        <v>0</v>
      </c>
      <c r="H91" s="2">
        <v>0</v>
      </c>
      <c r="I91" s="2">
        <v>0</v>
      </c>
      <c r="J91" s="2">
        <v>189126.14000000004</v>
      </c>
      <c r="K91">
        <v>172492.19</v>
      </c>
      <c r="L91" s="2">
        <f t="shared" si="4"/>
        <v>16633.950000000041</v>
      </c>
      <c r="M91">
        <f t="shared" si="5"/>
        <v>0</v>
      </c>
    </row>
    <row r="92" spans="1:13" x14ac:dyDescent="0.2">
      <c r="A92" s="1" t="s">
        <v>646</v>
      </c>
      <c r="B92" s="1" t="s">
        <v>647</v>
      </c>
      <c r="C92" s="1" t="s">
        <v>31</v>
      </c>
      <c r="D92" s="13">
        <v>3</v>
      </c>
      <c r="E92" s="2">
        <v>198430.44000000003</v>
      </c>
      <c r="F92" s="2">
        <v>0</v>
      </c>
      <c r="G92" s="2">
        <v>0</v>
      </c>
      <c r="H92" s="2">
        <v>0</v>
      </c>
      <c r="I92" s="2">
        <v>0</v>
      </c>
      <c r="J92" s="2">
        <v>198430.44000000003</v>
      </c>
      <c r="K92">
        <v>138520.04</v>
      </c>
      <c r="L92" s="2">
        <f t="shared" si="4"/>
        <v>59910.400000000023</v>
      </c>
      <c r="M92">
        <f t="shared" si="5"/>
        <v>0</v>
      </c>
    </row>
    <row r="93" spans="1:13" x14ac:dyDescent="0.2">
      <c r="A93" s="1" t="s">
        <v>684</v>
      </c>
      <c r="B93" s="1" t="s">
        <v>685</v>
      </c>
      <c r="C93" s="1" t="s">
        <v>31</v>
      </c>
      <c r="D93" s="13">
        <v>3</v>
      </c>
      <c r="E93" s="2">
        <v>182975.68000000005</v>
      </c>
      <c r="F93" s="2">
        <v>0</v>
      </c>
      <c r="G93" s="2">
        <v>0</v>
      </c>
      <c r="H93" s="2">
        <v>20920.88</v>
      </c>
      <c r="I93" s="2">
        <v>0</v>
      </c>
      <c r="J93" s="2">
        <v>203896.56000000006</v>
      </c>
      <c r="K93">
        <v>101105.09</v>
      </c>
      <c r="L93" s="2">
        <f t="shared" si="4"/>
        <v>102791.47000000006</v>
      </c>
      <c r="M93">
        <f t="shared" si="5"/>
        <v>0</v>
      </c>
    </row>
    <row r="94" spans="1:13" x14ac:dyDescent="0.2">
      <c r="A94" s="1" t="s">
        <v>828</v>
      </c>
      <c r="B94" s="1" t="s">
        <v>826</v>
      </c>
      <c r="C94" s="1" t="s">
        <v>31</v>
      </c>
      <c r="D94" s="13">
        <v>3</v>
      </c>
      <c r="E94" s="2">
        <v>122044.12</v>
      </c>
      <c r="F94" s="2">
        <v>0</v>
      </c>
      <c r="G94" s="2">
        <v>0</v>
      </c>
      <c r="H94" s="2">
        <v>0</v>
      </c>
      <c r="I94" s="2">
        <v>0</v>
      </c>
      <c r="J94" s="2">
        <v>122044.12</v>
      </c>
      <c r="K94">
        <v>91135.53</v>
      </c>
      <c r="L94" s="2">
        <f t="shared" si="4"/>
        <v>30908.589999999997</v>
      </c>
      <c r="M94">
        <f t="shared" si="5"/>
        <v>0</v>
      </c>
    </row>
    <row r="95" spans="1:13" x14ac:dyDescent="0.2">
      <c r="A95">
        <v>49999</v>
      </c>
      <c r="B95" t="s">
        <v>1253</v>
      </c>
      <c r="C95" t="s">
        <v>20</v>
      </c>
      <c r="D95" s="13">
        <v>3</v>
      </c>
      <c r="E95" s="2"/>
      <c r="F95" s="2"/>
      <c r="G95" s="2"/>
      <c r="H95" s="2"/>
      <c r="I95" s="2"/>
      <c r="J95" s="2">
        <v>0</v>
      </c>
      <c r="K95">
        <v>73752.78</v>
      </c>
      <c r="L95" s="2">
        <f t="shared" si="4"/>
        <v>-73752.78</v>
      </c>
      <c r="M95">
        <f t="shared" si="5"/>
        <v>1</v>
      </c>
    </row>
    <row r="96" spans="1:13" x14ac:dyDescent="0.2">
      <c r="A96" s="1" t="s">
        <v>666</v>
      </c>
      <c r="B96" s="1" t="s">
        <v>665</v>
      </c>
      <c r="C96" s="1" t="s">
        <v>20</v>
      </c>
      <c r="D96" s="13">
        <v>3</v>
      </c>
      <c r="E96" s="2">
        <v>1572</v>
      </c>
      <c r="F96" s="2">
        <v>0</v>
      </c>
      <c r="G96" s="2">
        <v>0</v>
      </c>
      <c r="H96" s="2">
        <v>0</v>
      </c>
      <c r="I96" s="2">
        <v>0</v>
      </c>
      <c r="J96" s="2">
        <v>1572</v>
      </c>
      <c r="K96">
        <v>66779.44</v>
      </c>
      <c r="L96" s="2">
        <f t="shared" si="4"/>
        <v>-65207.44</v>
      </c>
      <c r="M96">
        <f t="shared" si="5"/>
        <v>1</v>
      </c>
    </row>
    <row r="97" spans="1:13" x14ac:dyDescent="0.2">
      <c r="A97" s="1" t="s">
        <v>740</v>
      </c>
      <c r="B97" s="1" t="s">
        <v>741</v>
      </c>
      <c r="C97" s="1" t="s">
        <v>20</v>
      </c>
      <c r="D97" s="13">
        <v>3</v>
      </c>
      <c r="E97" s="2">
        <v>104704.26999999999</v>
      </c>
      <c r="F97" s="2">
        <v>0</v>
      </c>
      <c r="G97" s="2">
        <v>0</v>
      </c>
      <c r="H97" s="2">
        <v>0</v>
      </c>
      <c r="I97" s="2">
        <v>0</v>
      </c>
      <c r="J97" s="2">
        <v>104704.26999999999</v>
      </c>
      <c r="K97">
        <v>41961.65</v>
      </c>
      <c r="L97" s="2">
        <f t="shared" si="4"/>
        <v>62742.619999999988</v>
      </c>
      <c r="M97">
        <f t="shared" si="5"/>
        <v>0</v>
      </c>
    </row>
    <row r="98" spans="1:13" x14ac:dyDescent="0.2">
      <c r="A98" s="1" t="s">
        <v>242</v>
      </c>
      <c r="B98" s="1" t="s">
        <v>243</v>
      </c>
      <c r="C98" s="1" t="s">
        <v>155</v>
      </c>
      <c r="D98" s="13">
        <v>3</v>
      </c>
      <c r="E98" s="2">
        <v>204335.37999999998</v>
      </c>
      <c r="F98" s="2">
        <v>0</v>
      </c>
      <c r="G98" s="2">
        <v>0</v>
      </c>
      <c r="H98" s="2">
        <v>0</v>
      </c>
      <c r="I98" s="2">
        <v>0</v>
      </c>
      <c r="J98" s="2">
        <v>204335.37999999998</v>
      </c>
      <c r="K98">
        <v>69831.47</v>
      </c>
      <c r="L98" s="2">
        <f t="shared" ref="L98:L112" si="6">SUM(J98-K98)</f>
        <v>134503.90999999997</v>
      </c>
      <c r="M98">
        <f t="shared" ref="M98:M112" si="7">IF(K98&gt;J98, 1, 0)</f>
        <v>0</v>
      </c>
    </row>
    <row r="99" spans="1:13" x14ac:dyDescent="0.2">
      <c r="A99" s="1" t="s">
        <v>694</v>
      </c>
      <c r="B99" s="1" t="s">
        <v>695</v>
      </c>
      <c r="C99" s="1" t="s">
        <v>155</v>
      </c>
      <c r="D99" s="13">
        <v>3</v>
      </c>
      <c r="E99" s="2">
        <v>102709.87</v>
      </c>
      <c r="F99" s="2">
        <v>0</v>
      </c>
      <c r="G99" s="2">
        <v>0</v>
      </c>
      <c r="H99" s="2">
        <v>0</v>
      </c>
      <c r="I99" s="2">
        <v>0</v>
      </c>
      <c r="J99" s="2">
        <v>102709.87</v>
      </c>
      <c r="K99">
        <v>45722.46</v>
      </c>
      <c r="L99" s="2">
        <f t="shared" si="6"/>
        <v>56987.409999999996</v>
      </c>
      <c r="M99">
        <f t="shared" si="7"/>
        <v>0</v>
      </c>
    </row>
    <row r="100" spans="1:13" x14ac:dyDescent="0.2">
      <c r="A100" s="1" t="s">
        <v>594</v>
      </c>
      <c r="B100" s="1" t="s">
        <v>595</v>
      </c>
      <c r="C100" s="1" t="s">
        <v>155</v>
      </c>
      <c r="D100" s="13">
        <v>3</v>
      </c>
      <c r="E100" s="2">
        <v>130532.90000000001</v>
      </c>
      <c r="F100" s="2">
        <v>0</v>
      </c>
      <c r="G100" s="2">
        <v>0</v>
      </c>
      <c r="H100" s="2">
        <v>0</v>
      </c>
      <c r="I100" s="2">
        <v>0</v>
      </c>
      <c r="J100" s="2">
        <v>130532.90000000001</v>
      </c>
      <c r="K100">
        <v>84568.71</v>
      </c>
      <c r="L100" s="2">
        <f t="shared" si="6"/>
        <v>45964.19</v>
      </c>
      <c r="M100">
        <f t="shared" si="7"/>
        <v>0</v>
      </c>
    </row>
    <row r="101" spans="1:13" x14ac:dyDescent="0.2">
      <c r="A101" s="1" t="s">
        <v>704</v>
      </c>
      <c r="B101" s="1" t="s">
        <v>705</v>
      </c>
      <c r="C101" s="1" t="s">
        <v>155</v>
      </c>
      <c r="D101" s="13">
        <v>3</v>
      </c>
      <c r="E101" s="2">
        <v>13249.77</v>
      </c>
      <c r="F101" s="2">
        <v>0</v>
      </c>
      <c r="G101" s="2">
        <v>0</v>
      </c>
      <c r="H101" s="2">
        <v>0</v>
      </c>
      <c r="I101" s="2">
        <v>0</v>
      </c>
      <c r="J101" s="2">
        <v>13249.77</v>
      </c>
      <c r="K101">
        <v>42773.9</v>
      </c>
      <c r="L101" s="2">
        <f t="shared" si="6"/>
        <v>-29524.13</v>
      </c>
      <c r="M101">
        <f t="shared" si="7"/>
        <v>1</v>
      </c>
    </row>
    <row r="102" spans="1:13" x14ac:dyDescent="0.2">
      <c r="A102" s="1" t="s">
        <v>1144</v>
      </c>
      <c r="B102" s="1" t="s">
        <v>1145</v>
      </c>
      <c r="C102" s="1" t="s">
        <v>155</v>
      </c>
      <c r="D102" s="13">
        <v>3</v>
      </c>
      <c r="E102" s="2">
        <v>49504.24</v>
      </c>
      <c r="F102" s="2">
        <v>0</v>
      </c>
      <c r="G102" s="2">
        <v>0</v>
      </c>
      <c r="H102" s="2">
        <v>0</v>
      </c>
      <c r="I102" s="2">
        <v>0</v>
      </c>
      <c r="J102" s="2">
        <v>49504.24</v>
      </c>
      <c r="K102">
        <v>42208.27</v>
      </c>
      <c r="L102" s="2">
        <f t="shared" si="6"/>
        <v>7295.9700000000012</v>
      </c>
      <c r="M102">
        <f t="shared" si="7"/>
        <v>0</v>
      </c>
    </row>
    <row r="103" spans="1:13" x14ac:dyDescent="0.2">
      <c r="A103" s="1" t="s">
        <v>1077</v>
      </c>
      <c r="B103" s="1" t="s">
        <v>1078</v>
      </c>
      <c r="C103" s="1" t="s">
        <v>267</v>
      </c>
      <c r="D103" s="13">
        <v>3</v>
      </c>
      <c r="E103" s="2">
        <v>2238.14</v>
      </c>
      <c r="F103" s="2">
        <v>0</v>
      </c>
      <c r="G103" s="2">
        <v>0</v>
      </c>
      <c r="H103" s="2">
        <v>0</v>
      </c>
      <c r="I103" s="2">
        <v>0</v>
      </c>
      <c r="J103" s="2">
        <v>2238.14</v>
      </c>
      <c r="K103">
        <v>70732.37</v>
      </c>
      <c r="L103" s="2">
        <f t="shared" si="6"/>
        <v>-68494.23</v>
      </c>
      <c r="M103">
        <f t="shared" si="7"/>
        <v>1</v>
      </c>
    </row>
    <row r="104" spans="1:13" x14ac:dyDescent="0.2">
      <c r="A104" s="1" t="s">
        <v>401</v>
      </c>
      <c r="B104" s="1" t="s">
        <v>402</v>
      </c>
      <c r="C104" s="1" t="s">
        <v>403</v>
      </c>
      <c r="D104" s="13">
        <v>3</v>
      </c>
      <c r="E104" s="2">
        <v>43015.280000000006</v>
      </c>
      <c r="F104" s="2">
        <v>0</v>
      </c>
      <c r="G104" s="2">
        <v>0</v>
      </c>
      <c r="H104" s="2">
        <v>0</v>
      </c>
      <c r="I104" s="2">
        <v>0</v>
      </c>
      <c r="J104" s="2">
        <v>43015.280000000006</v>
      </c>
      <c r="K104">
        <v>48854.31</v>
      </c>
      <c r="L104" s="2">
        <f t="shared" si="6"/>
        <v>-5839.0299999999916</v>
      </c>
      <c r="M104">
        <f t="shared" si="7"/>
        <v>1</v>
      </c>
    </row>
    <row r="105" spans="1:13" x14ac:dyDescent="0.2">
      <c r="A105" s="1" t="s">
        <v>1138</v>
      </c>
      <c r="B105" s="1" t="s">
        <v>1139</v>
      </c>
      <c r="C105" s="1" t="s">
        <v>225</v>
      </c>
      <c r="D105" s="13">
        <v>3</v>
      </c>
      <c r="E105" s="2">
        <v>20555.349999999999</v>
      </c>
      <c r="F105" s="2">
        <v>19000</v>
      </c>
      <c r="G105" s="2">
        <v>0</v>
      </c>
      <c r="H105" s="2">
        <v>0</v>
      </c>
      <c r="I105" s="2">
        <v>0</v>
      </c>
      <c r="J105" s="2">
        <v>39555.35</v>
      </c>
      <c r="K105">
        <v>70288.320000000007</v>
      </c>
      <c r="L105" s="2">
        <f t="shared" si="6"/>
        <v>-30732.970000000008</v>
      </c>
      <c r="M105">
        <f t="shared" si="7"/>
        <v>1</v>
      </c>
    </row>
    <row r="106" spans="1:13" x14ac:dyDescent="0.2">
      <c r="A106" s="1" t="s">
        <v>251</v>
      </c>
      <c r="B106" s="1" t="s">
        <v>252</v>
      </c>
      <c r="C106" s="1" t="s">
        <v>253</v>
      </c>
      <c r="D106" s="13">
        <v>3</v>
      </c>
      <c r="E106" s="2">
        <v>15759.21</v>
      </c>
      <c r="F106" s="2">
        <v>0</v>
      </c>
      <c r="G106" s="2">
        <v>0</v>
      </c>
      <c r="H106" s="2">
        <v>0</v>
      </c>
      <c r="I106" s="2">
        <v>0</v>
      </c>
      <c r="J106" s="2">
        <v>15759.21</v>
      </c>
      <c r="K106">
        <v>65968.25</v>
      </c>
      <c r="L106" s="2">
        <f t="shared" si="6"/>
        <v>-50209.04</v>
      </c>
      <c r="M106">
        <f t="shared" si="7"/>
        <v>1</v>
      </c>
    </row>
    <row r="107" spans="1:13" x14ac:dyDescent="0.2">
      <c r="A107" s="1" t="s">
        <v>327</v>
      </c>
      <c r="B107" s="1" t="s">
        <v>328</v>
      </c>
      <c r="C107" s="1" t="s">
        <v>253</v>
      </c>
      <c r="D107" s="13">
        <v>3</v>
      </c>
      <c r="E107" s="2">
        <v>6597.91</v>
      </c>
      <c r="F107" s="2">
        <v>0</v>
      </c>
      <c r="G107" s="2">
        <v>0</v>
      </c>
      <c r="H107" s="2">
        <v>0</v>
      </c>
      <c r="I107" s="2">
        <v>0</v>
      </c>
      <c r="J107" s="2">
        <v>6597.91</v>
      </c>
      <c r="K107">
        <v>50118.83</v>
      </c>
      <c r="L107" s="2">
        <f t="shared" si="6"/>
        <v>-43520.92</v>
      </c>
      <c r="M107">
        <f t="shared" si="7"/>
        <v>1</v>
      </c>
    </row>
    <row r="108" spans="1:13" x14ac:dyDescent="0.2">
      <c r="A108" s="1" t="s">
        <v>486</v>
      </c>
      <c r="B108" s="1" t="s">
        <v>485</v>
      </c>
      <c r="C108" s="1" t="s">
        <v>253</v>
      </c>
      <c r="D108" s="13">
        <v>3</v>
      </c>
      <c r="E108" s="2">
        <v>89109.01999999999</v>
      </c>
      <c r="F108" s="2">
        <v>0</v>
      </c>
      <c r="G108" s="2">
        <v>0</v>
      </c>
      <c r="H108" s="2">
        <v>0</v>
      </c>
      <c r="I108" s="2">
        <v>0</v>
      </c>
      <c r="J108" s="2">
        <v>89109.01999999999</v>
      </c>
      <c r="K108">
        <v>57004.91</v>
      </c>
      <c r="L108" s="2">
        <f t="shared" si="6"/>
        <v>32104.109999999986</v>
      </c>
      <c r="M108">
        <f t="shared" si="7"/>
        <v>0</v>
      </c>
    </row>
    <row r="109" spans="1:13" x14ac:dyDescent="0.2">
      <c r="A109" s="1" t="s">
        <v>838</v>
      </c>
      <c r="B109" s="1" t="s">
        <v>839</v>
      </c>
      <c r="C109" s="1" t="s">
        <v>253</v>
      </c>
      <c r="D109" s="13">
        <v>3</v>
      </c>
      <c r="E109" s="2">
        <v>32281.600000000002</v>
      </c>
      <c r="F109" s="2">
        <v>0</v>
      </c>
      <c r="G109" s="2">
        <v>0</v>
      </c>
      <c r="H109" s="2">
        <v>0</v>
      </c>
      <c r="I109" s="2">
        <v>0</v>
      </c>
      <c r="J109" s="2">
        <v>32281.600000000002</v>
      </c>
      <c r="K109">
        <v>69594.59</v>
      </c>
      <c r="L109" s="2">
        <f t="shared" si="6"/>
        <v>-37312.989999999991</v>
      </c>
      <c r="M109">
        <f t="shared" si="7"/>
        <v>1</v>
      </c>
    </row>
    <row r="110" spans="1:13" x14ac:dyDescent="0.2">
      <c r="A110" s="1" t="s">
        <v>1071</v>
      </c>
      <c r="B110" s="1" t="s">
        <v>1072</v>
      </c>
      <c r="C110" s="1" t="s">
        <v>253</v>
      </c>
      <c r="D110" s="13">
        <v>3</v>
      </c>
      <c r="E110" s="2">
        <v>15526.460000000001</v>
      </c>
      <c r="F110" s="2">
        <v>0</v>
      </c>
      <c r="G110" s="2">
        <v>0</v>
      </c>
      <c r="H110" s="2">
        <v>0</v>
      </c>
      <c r="I110" s="2">
        <v>0</v>
      </c>
      <c r="J110" s="2">
        <v>15526.460000000001</v>
      </c>
      <c r="K110">
        <v>81483.62</v>
      </c>
      <c r="L110" s="2">
        <f t="shared" si="6"/>
        <v>-65957.159999999989</v>
      </c>
      <c r="M110">
        <f t="shared" si="7"/>
        <v>1</v>
      </c>
    </row>
    <row r="111" spans="1:13" x14ac:dyDescent="0.2">
      <c r="A111" s="1" t="s">
        <v>375</v>
      </c>
      <c r="B111" s="1" t="s">
        <v>376</v>
      </c>
      <c r="C111" s="1" t="s">
        <v>165</v>
      </c>
      <c r="D111" s="13">
        <v>3</v>
      </c>
      <c r="E111" s="2">
        <v>117075.98</v>
      </c>
      <c r="F111" s="2">
        <v>0</v>
      </c>
      <c r="G111" s="2">
        <v>0</v>
      </c>
      <c r="H111" s="2">
        <v>0</v>
      </c>
      <c r="I111" s="2">
        <v>0</v>
      </c>
      <c r="J111" s="2">
        <v>117075.98</v>
      </c>
      <c r="K111">
        <v>71512.75</v>
      </c>
      <c r="L111" s="2">
        <f t="shared" si="6"/>
        <v>45563.229999999996</v>
      </c>
      <c r="M111">
        <f t="shared" si="7"/>
        <v>0</v>
      </c>
    </row>
    <row r="112" spans="1:13" x14ac:dyDescent="0.2">
      <c r="A112" s="1" t="s">
        <v>866</v>
      </c>
      <c r="B112" s="1" t="s">
        <v>867</v>
      </c>
      <c r="C112" s="1" t="s">
        <v>165</v>
      </c>
      <c r="D112" s="13">
        <v>3</v>
      </c>
      <c r="E112" s="2">
        <v>57985.969999999994</v>
      </c>
      <c r="F112" s="2">
        <v>6182.28</v>
      </c>
      <c r="G112" s="2">
        <v>0</v>
      </c>
      <c r="H112" s="2">
        <v>6514.28</v>
      </c>
      <c r="I112" s="2">
        <v>0</v>
      </c>
      <c r="J112" s="2">
        <v>70682.53</v>
      </c>
      <c r="K112">
        <v>72031.789999999994</v>
      </c>
      <c r="L112" s="2">
        <f t="shared" si="6"/>
        <v>-1349.2599999999948</v>
      </c>
      <c r="M112">
        <f t="shared" si="7"/>
        <v>1</v>
      </c>
    </row>
    <row r="114" spans="10:13" x14ac:dyDescent="0.2">
      <c r="J114" s="2">
        <f>SUM(J2:J112)</f>
        <v>8885894.379999999</v>
      </c>
      <c r="K114" s="2">
        <f t="shared" ref="K114:M114" si="8">SUM(K2:K112)</f>
        <v>8449799.7599999979</v>
      </c>
      <c r="L114" s="2">
        <f t="shared" si="8"/>
        <v>436094.62000000029</v>
      </c>
      <c r="M114" s="8">
        <f t="shared" si="8"/>
        <v>56</v>
      </c>
    </row>
    <row r="116" spans="10:13" x14ac:dyDescent="0.2">
      <c r="K116" s="15">
        <f>SUM(J114/K114)</f>
        <v>1.051610053774813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571C-2F77-7148-A278-C4489C11D61F}">
  <dimension ref="A1:M94"/>
  <sheetViews>
    <sheetView zoomScaleNormal="100" workbookViewId="0">
      <pane ySplit="1" topLeftCell="A74" activePane="bottomLeft" state="frozen"/>
      <selection pane="bottomLeft" activeCell="K93" sqref="K93"/>
    </sheetView>
  </sheetViews>
  <sheetFormatPr baseColWidth="10" defaultRowHeight="16" x14ac:dyDescent="0.2"/>
  <cols>
    <col min="5" max="5" width="12.83203125" customWidth="1"/>
    <col min="10" max="12" width="14.83203125" customWidth="1"/>
  </cols>
  <sheetData>
    <row r="1" spans="1:13" ht="112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</row>
    <row r="2" spans="1:13" x14ac:dyDescent="0.2">
      <c r="A2" s="1" t="s">
        <v>58</v>
      </c>
      <c r="B2" s="1" t="s">
        <v>59</v>
      </c>
      <c r="C2" s="1" t="s">
        <v>60</v>
      </c>
      <c r="D2" s="13">
        <v>4</v>
      </c>
      <c r="E2" s="2">
        <v>386195.82000000007</v>
      </c>
      <c r="F2" s="2">
        <v>12279.09</v>
      </c>
      <c r="G2" s="2">
        <v>0</v>
      </c>
      <c r="H2" s="2">
        <v>112657.03</v>
      </c>
      <c r="I2" s="2">
        <v>935.86</v>
      </c>
      <c r="J2" s="2">
        <v>512067.80000000005</v>
      </c>
      <c r="K2">
        <v>158430.87</v>
      </c>
      <c r="L2" s="2">
        <f t="shared" ref="L2:L33" si="0">SUM(J2-K2)</f>
        <v>353636.93000000005</v>
      </c>
      <c r="M2">
        <f t="shared" ref="M2:M33" si="1">IF(K2&gt;J2, 1, 0)</f>
        <v>0</v>
      </c>
    </row>
    <row r="3" spans="1:13" x14ac:dyDescent="0.2">
      <c r="A3" s="1" t="s">
        <v>61</v>
      </c>
      <c r="B3" s="1" t="s">
        <v>62</v>
      </c>
      <c r="C3" s="1" t="s">
        <v>63</v>
      </c>
      <c r="D3" s="13">
        <v>4</v>
      </c>
      <c r="E3" s="2">
        <v>118336.44999999998</v>
      </c>
      <c r="F3" s="2">
        <v>0</v>
      </c>
      <c r="G3" s="2">
        <v>0</v>
      </c>
      <c r="H3" s="2">
        <v>0</v>
      </c>
      <c r="I3" s="2">
        <v>0</v>
      </c>
      <c r="J3" s="2">
        <v>118336.44999999998</v>
      </c>
      <c r="K3">
        <v>192665.27</v>
      </c>
      <c r="L3" s="2">
        <f t="shared" si="0"/>
        <v>-74328.820000000007</v>
      </c>
      <c r="M3">
        <f t="shared" si="1"/>
        <v>1</v>
      </c>
    </row>
    <row r="4" spans="1:13" x14ac:dyDescent="0.2">
      <c r="A4" s="1" t="s">
        <v>109</v>
      </c>
      <c r="B4" s="1" t="s">
        <v>110</v>
      </c>
      <c r="C4" s="1" t="s">
        <v>90</v>
      </c>
      <c r="D4" s="13">
        <v>4</v>
      </c>
      <c r="E4" s="2">
        <v>0</v>
      </c>
      <c r="F4" s="2">
        <v>0</v>
      </c>
      <c r="G4" s="2">
        <v>0</v>
      </c>
      <c r="H4" s="2">
        <v>21832.100000000002</v>
      </c>
      <c r="I4" s="2">
        <v>0</v>
      </c>
      <c r="J4" s="2">
        <v>21832.100000000002</v>
      </c>
      <c r="K4">
        <v>68966.69</v>
      </c>
      <c r="L4" s="2">
        <f t="shared" si="0"/>
        <v>-47134.59</v>
      </c>
      <c r="M4">
        <f t="shared" si="1"/>
        <v>1</v>
      </c>
    </row>
    <row r="5" spans="1:13" x14ac:dyDescent="0.2">
      <c r="A5" s="1" t="s">
        <v>113</v>
      </c>
      <c r="B5" s="1" t="s">
        <v>114</v>
      </c>
      <c r="C5" s="1" t="s">
        <v>115</v>
      </c>
      <c r="D5" s="13">
        <v>4</v>
      </c>
      <c r="E5" s="2">
        <v>413225.28000000014</v>
      </c>
      <c r="F5" s="2">
        <v>0</v>
      </c>
      <c r="G5" s="2">
        <v>0</v>
      </c>
      <c r="H5" s="2">
        <v>0</v>
      </c>
      <c r="I5" s="2">
        <v>0</v>
      </c>
      <c r="J5" s="2">
        <v>413225.28000000014</v>
      </c>
      <c r="K5">
        <v>124410.34</v>
      </c>
      <c r="L5" s="2">
        <f t="shared" si="0"/>
        <v>288814.94000000018</v>
      </c>
      <c r="M5">
        <f t="shared" si="1"/>
        <v>0</v>
      </c>
    </row>
    <row r="6" spans="1:13" x14ac:dyDescent="0.2">
      <c r="A6" s="1" t="s">
        <v>119</v>
      </c>
      <c r="B6" s="1" t="s">
        <v>120</v>
      </c>
      <c r="C6" s="1" t="s">
        <v>121</v>
      </c>
      <c r="D6" s="13">
        <v>4</v>
      </c>
      <c r="E6" s="2">
        <v>0</v>
      </c>
      <c r="F6" s="2">
        <v>31015.120000000003</v>
      </c>
      <c r="G6" s="2">
        <v>0</v>
      </c>
      <c r="H6" s="2">
        <v>0</v>
      </c>
      <c r="I6" s="2">
        <v>0</v>
      </c>
      <c r="J6" s="2">
        <v>31015.120000000003</v>
      </c>
      <c r="K6">
        <v>51073.32</v>
      </c>
      <c r="L6" s="2">
        <f t="shared" si="0"/>
        <v>-20058.199999999997</v>
      </c>
      <c r="M6">
        <f t="shared" si="1"/>
        <v>1</v>
      </c>
    </row>
    <row r="7" spans="1:13" x14ac:dyDescent="0.2">
      <c r="A7" s="1" t="s">
        <v>188</v>
      </c>
      <c r="B7" s="1" t="s">
        <v>189</v>
      </c>
      <c r="C7" s="1" t="s">
        <v>190</v>
      </c>
      <c r="D7" s="13">
        <v>4</v>
      </c>
      <c r="E7" s="2">
        <v>77997.919999999998</v>
      </c>
      <c r="F7" s="2">
        <v>0</v>
      </c>
      <c r="G7" s="2">
        <v>0</v>
      </c>
      <c r="H7" s="2">
        <v>0</v>
      </c>
      <c r="I7" s="2">
        <v>0</v>
      </c>
      <c r="J7" s="2">
        <v>77997.919999999998</v>
      </c>
      <c r="K7">
        <v>80193.02</v>
      </c>
      <c r="L7" s="2">
        <f t="shared" si="0"/>
        <v>-2195.1000000000058</v>
      </c>
      <c r="M7">
        <f t="shared" si="1"/>
        <v>1</v>
      </c>
    </row>
    <row r="8" spans="1:13" x14ac:dyDescent="0.2">
      <c r="A8" s="1" t="s">
        <v>200</v>
      </c>
      <c r="B8" s="1" t="s">
        <v>201</v>
      </c>
      <c r="C8" s="1" t="s">
        <v>193</v>
      </c>
      <c r="D8" s="13">
        <v>4</v>
      </c>
      <c r="E8" s="2">
        <v>4031.1400000000003</v>
      </c>
      <c r="F8" s="2">
        <v>0</v>
      </c>
      <c r="G8" s="2">
        <v>0</v>
      </c>
      <c r="H8" s="2">
        <v>0</v>
      </c>
      <c r="I8" s="2">
        <v>0</v>
      </c>
      <c r="J8" s="2">
        <v>4031.1400000000003</v>
      </c>
      <c r="K8">
        <v>73087.69</v>
      </c>
      <c r="L8" s="2">
        <f t="shared" si="0"/>
        <v>-69056.55</v>
      </c>
      <c r="M8">
        <f t="shared" si="1"/>
        <v>1</v>
      </c>
    </row>
    <row r="9" spans="1:13" x14ac:dyDescent="0.2">
      <c r="A9" s="1" t="s">
        <v>205</v>
      </c>
      <c r="B9" s="1" t="s">
        <v>206</v>
      </c>
      <c r="C9" s="1" t="s">
        <v>207</v>
      </c>
      <c r="D9" s="13">
        <v>4</v>
      </c>
      <c r="E9" s="2">
        <v>87263.890000000014</v>
      </c>
      <c r="F9" s="2">
        <v>0</v>
      </c>
      <c r="G9" s="2">
        <v>0</v>
      </c>
      <c r="H9" s="2">
        <v>0</v>
      </c>
      <c r="I9" s="2">
        <v>0</v>
      </c>
      <c r="J9" s="2">
        <v>87263.890000000014</v>
      </c>
      <c r="K9">
        <v>103250.03</v>
      </c>
      <c r="L9" s="2">
        <f t="shared" si="0"/>
        <v>-15986.139999999985</v>
      </c>
      <c r="M9">
        <f t="shared" si="1"/>
        <v>1</v>
      </c>
    </row>
    <row r="10" spans="1:13" x14ac:dyDescent="0.2">
      <c r="A10" s="1" t="s">
        <v>230</v>
      </c>
      <c r="B10" s="1" t="s">
        <v>231</v>
      </c>
      <c r="C10" s="1" t="s">
        <v>232</v>
      </c>
      <c r="D10" s="13">
        <v>4</v>
      </c>
      <c r="E10" s="2">
        <v>38742.850000000006</v>
      </c>
      <c r="F10" s="2">
        <v>0</v>
      </c>
      <c r="G10" s="2">
        <v>0</v>
      </c>
      <c r="H10" s="2">
        <v>0</v>
      </c>
      <c r="I10" s="2">
        <v>0</v>
      </c>
      <c r="J10" s="2">
        <v>38742.850000000006</v>
      </c>
      <c r="K10">
        <v>138096.49</v>
      </c>
      <c r="L10" s="2">
        <f t="shared" si="0"/>
        <v>-99353.639999999985</v>
      </c>
      <c r="M10">
        <f t="shared" si="1"/>
        <v>1</v>
      </c>
    </row>
    <row r="11" spans="1:13" x14ac:dyDescent="0.2">
      <c r="A11" s="1" t="s">
        <v>249</v>
      </c>
      <c r="B11" s="1" t="s">
        <v>250</v>
      </c>
      <c r="C11" s="1" t="s">
        <v>17</v>
      </c>
      <c r="D11" s="13">
        <v>4</v>
      </c>
      <c r="E11" s="2">
        <v>9721.0400000000009</v>
      </c>
      <c r="F11" s="2">
        <v>0</v>
      </c>
      <c r="G11" s="2">
        <v>0</v>
      </c>
      <c r="H11" s="2">
        <v>30318.34</v>
      </c>
      <c r="I11" s="2">
        <v>0</v>
      </c>
      <c r="J11" s="2">
        <v>40039.380000000005</v>
      </c>
      <c r="K11">
        <v>134616.32000000001</v>
      </c>
      <c r="L11" s="2">
        <f t="shared" si="0"/>
        <v>-94576.94</v>
      </c>
      <c r="M11">
        <f t="shared" si="1"/>
        <v>1</v>
      </c>
    </row>
    <row r="12" spans="1:13" x14ac:dyDescent="0.2">
      <c r="A12" s="1" t="s">
        <v>257</v>
      </c>
      <c r="B12" s="1" t="s">
        <v>258</v>
      </c>
      <c r="C12" s="1" t="s">
        <v>259</v>
      </c>
      <c r="D12" s="13">
        <v>4</v>
      </c>
      <c r="E12" s="2">
        <v>118763.76000000001</v>
      </c>
      <c r="F12" s="2">
        <v>0</v>
      </c>
      <c r="G12" s="2">
        <v>0</v>
      </c>
      <c r="H12" s="2">
        <v>0</v>
      </c>
      <c r="I12" s="2">
        <v>0</v>
      </c>
      <c r="J12" s="2">
        <v>118763.76000000001</v>
      </c>
      <c r="K12">
        <v>105071.71</v>
      </c>
      <c r="L12" s="2">
        <f t="shared" si="0"/>
        <v>13692.050000000003</v>
      </c>
      <c r="M12">
        <f t="shared" si="1"/>
        <v>0</v>
      </c>
    </row>
    <row r="13" spans="1:13" x14ac:dyDescent="0.2">
      <c r="A13" s="1" t="s">
        <v>300</v>
      </c>
      <c r="B13" s="1" t="s">
        <v>301</v>
      </c>
      <c r="C13" s="1" t="s">
        <v>63</v>
      </c>
      <c r="D13" s="13">
        <v>4</v>
      </c>
      <c r="E13" s="2">
        <v>55778.2</v>
      </c>
      <c r="F13" s="2">
        <v>0</v>
      </c>
      <c r="G13" s="2">
        <v>0</v>
      </c>
      <c r="H13" s="2">
        <v>0</v>
      </c>
      <c r="I13" s="2">
        <v>0</v>
      </c>
      <c r="J13" s="2">
        <v>55778.2</v>
      </c>
      <c r="K13">
        <v>79950.44</v>
      </c>
      <c r="L13" s="2">
        <f t="shared" si="0"/>
        <v>-24172.240000000005</v>
      </c>
      <c r="M13">
        <f t="shared" si="1"/>
        <v>1</v>
      </c>
    </row>
    <row r="14" spans="1:13" x14ac:dyDescent="0.2">
      <c r="A14" s="1" t="s">
        <v>309</v>
      </c>
      <c r="B14" s="1" t="s">
        <v>310</v>
      </c>
      <c r="C14" s="1" t="s">
        <v>311</v>
      </c>
      <c r="D14" s="13">
        <v>4</v>
      </c>
      <c r="E14" s="2">
        <v>115846.33000000002</v>
      </c>
      <c r="F14" s="2">
        <v>10180.64</v>
      </c>
      <c r="G14" s="2">
        <v>0</v>
      </c>
      <c r="H14" s="2">
        <v>0</v>
      </c>
      <c r="I14" s="2">
        <v>0</v>
      </c>
      <c r="J14" s="2">
        <v>126026.97000000002</v>
      </c>
      <c r="K14">
        <v>77926.38</v>
      </c>
      <c r="L14" s="2">
        <f t="shared" si="0"/>
        <v>48100.590000000011</v>
      </c>
      <c r="M14">
        <f t="shared" si="1"/>
        <v>0</v>
      </c>
    </row>
    <row r="15" spans="1:13" x14ac:dyDescent="0.2">
      <c r="A15" s="1" t="s">
        <v>339</v>
      </c>
      <c r="B15" s="1" t="s">
        <v>340</v>
      </c>
      <c r="C15" s="1" t="s">
        <v>85</v>
      </c>
      <c r="D15" s="13">
        <v>4</v>
      </c>
      <c r="E15" s="2">
        <v>99042.930000000008</v>
      </c>
      <c r="F15" s="2">
        <v>0</v>
      </c>
      <c r="G15" s="2">
        <v>0</v>
      </c>
      <c r="H15" s="2">
        <v>0</v>
      </c>
      <c r="I15" s="2">
        <v>0</v>
      </c>
      <c r="J15" s="2">
        <v>99042.930000000008</v>
      </c>
      <c r="K15">
        <v>130159.66</v>
      </c>
      <c r="L15" s="2">
        <f t="shared" si="0"/>
        <v>-31116.729999999996</v>
      </c>
      <c r="M15">
        <f t="shared" si="1"/>
        <v>1</v>
      </c>
    </row>
    <row r="16" spans="1:13" x14ac:dyDescent="0.2">
      <c r="A16" s="1" t="s">
        <v>360</v>
      </c>
      <c r="B16" s="1" t="s">
        <v>361</v>
      </c>
      <c r="C16" s="1" t="s">
        <v>103</v>
      </c>
      <c r="D16" s="13">
        <v>4</v>
      </c>
      <c r="E16" s="2">
        <v>122055.92000000001</v>
      </c>
      <c r="F16" s="2">
        <v>0</v>
      </c>
      <c r="G16" s="2">
        <v>0</v>
      </c>
      <c r="H16" s="2">
        <v>0</v>
      </c>
      <c r="I16" s="2">
        <v>0</v>
      </c>
      <c r="J16" s="2">
        <v>122055.92000000001</v>
      </c>
      <c r="K16">
        <v>113067.03</v>
      </c>
      <c r="L16" s="2">
        <f t="shared" si="0"/>
        <v>8988.890000000014</v>
      </c>
      <c r="M16">
        <f t="shared" si="1"/>
        <v>0</v>
      </c>
    </row>
    <row r="17" spans="1:13" x14ac:dyDescent="0.2">
      <c r="A17" s="1" t="s">
        <v>442</v>
      </c>
      <c r="B17" s="1" t="s">
        <v>443</v>
      </c>
      <c r="C17" s="1" t="s">
        <v>172</v>
      </c>
      <c r="D17" s="13">
        <v>4</v>
      </c>
      <c r="E17" s="2">
        <v>182571.65000000002</v>
      </c>
      <c r="F17" s="2">
        <v>0</v>
      </c>
      <c r="G17" s="2">
        <v>0</v>
      </c>
      <c r="H17" s="2">
        <v>0</v>
      </c>
      <c r="I17" s="2">
        <v>0</v>
      </c>
      <c r="J17" s="2">
        <v>182571.65000000002</v>
      </c>
      <c r="K17">
        <v>84112</v>
      </c>
      <c r="L17" s="2">
        <f t="shared" si="0"/>
        <v>98459.650000000023</v>
      </c>
      <c r="M17">
        <f t="shared" si="1"/>
        <v>0</v>
      </c>
    </row>
    <row r="18" spans="1:13" x14ac:dyDescent="0.2">
      <c r="A18" s="1" t="s">
        <v>444</v>
      </c>
      <c r="B18" s="1" t="s">
        <v>445</v>
      </c>
      <c r="C18" s="1" t="s">
        <v>225</v>
      </c>
      <c r="D18" s="13">
        <v>4</v>
      </c>
      <c r="E18" s="2">
        <v>128059.89</v>
      </c>
      <c r="F18" s="2">
        <v>400</v>
      </c>
      <c r="G18" s="2">
        <v>0</v>
      </c>
      <c r="H18" s="2">
        <v>0</v>
      </c>
      <c r="I18" s="2">
        <v>0</v>
      </c>
      <c r="J18" s="2">
        <v>128459.89</v>
      </c>
      <c r="K18">
        <v>121677.19</v>
      </c>
      <c r="L18" s="2">
        <f t="shared" si="0"/>
        <v>6782.6999999999971</v>
      </c>
      <c r="M18">
        <f t="shared" si="1"/>
        <v>0</v>
      </c>
    </row>
    <row r="19" spans="1:13" x14ac:dyDescent="0.2">
      <c r="A19" s="1" t="s">
        <v>452</v>
      </c>
      <c r="B19" s="1" t="s">
        <v>453</v>
      </c>
      <c r="C19" s="1" t="s">
        <v>285</v>
      </c>
      <c r="D19" s="13">
        <v>4</v>
      </c>
      <c r="E19" s="2">
        <v>217929.23</v>
      </c>
      <c r="F19" s="2">
        <v>0</v>
      </c>
      <c r="G19" s="2">
        <v>0</v>
      </c>
      <c r="H19" s="2">
        <v>0</v>
      </c>
      <c r="I19" s="2">
        <v>0</v>
      </c>
      <c r="J19" s="2">
        <v>217929.23</v>
      </c>
      <c r="K19">
        <v>178711.2</v>
      </c>
      <c r="L19" s="2">
        <f t="shared" si="0"/>
        <v>39218.03</v>
      </c>
      <c r="M19">
        <f t="shared" si="1"/>
        <v>0</v>
      </c>
    </row>
    <row r="20" spans="1:13" x14ac:dyDescent="0.2">
      <c r="A20" s="1" t="s">
        <v>458</v>
      </c>
      <c r="B20" s="1" t="s">
        <v>459</v>
      </c>
      <c r="C20" s="1" t="s">
        <v>193</v>
      </c>
      <c r="D20" s="13">
        <v>4</v>
      </c>
      <c r="E20" s="2">
        <v>44575.090000000004</v>
      </c>
      <c r="F20" s="2">
        <v>0</v>
      </c>
      <c r="G20" s="2">
        <v>0</v>
      </c>
      <c r="H20" s="2">
        <v>0</v>
      </c>
      <c r="I20" s="2">
        <v>0</v>
      </c>
      <c r="J20" s="2">
        <v>44575.090000000004</v>
      </c>
      <c r="K20">
        <v>87386.16</v>
      </c>
      <c r="L20" s="2">
        <f t="shared" si="0"/>
        <v>-42811.07</v>
      </c>
      <c r="M20">
        <f t="shared" si="1"/>
        <v>1</v>
      </c>
    </row>
    <row r="21" spans="1:13" x14ac:dyDescent="0.2">
      <c r="A21" s="1" t="s">
        <v>463</v>
      </c>
      <c r="B21" s="1" t="s">
        <v>464</v>
      </c>
      <c r="C21" s="1" t="s">
        <v>462</v>
      </c>
      <c r="D21" s="13">
        <v>4</v>
      </c>
      <c r="E21" s="2">
        <v>49614.64</v>
      </c>
      <c r="F21" s="2">
        <v>4791.4299999999994</v>
      </c>
      <c r="G21" s="2">
        <v>0</v>
      </c>
      <c r="H21" s="2">
        <v>0</v>
      </c>
      <c r="I21" s="2">
        <v>0</v>
      </c>
      <c r="J21" s="2">
        <v>54406.07</v>
      </c>
      <c r="K21">
        <v>95247.85</v>
      </c>
      <c r="L21" s="2">
        <f t="shared" si="0"/>
        <v>-40841.780000000006</v>
      </c>
      <c r="M21">
        <f t="shared" si="1"/>
        <v>1</v>
      </c>
    </row>
    <row r="22" spans="1:13" x14ac:dyDescent="0.2">
      <c r="A22" s="1" t="s">
        <v>469</v>
      </c>
      <c r="B22" s="1" t="s">
        <v>470</v>
      </c>
      <c r="C22" s="1" t="s">
        <v>63</v>
      </c>
      <c r="D22" s="13">
        <v>4</v>
      </c>
      <c r="E22" s="2">
        <v>260245.49999999994</v>
      </c>
      <c r="F22" s="2">
        <v>0</v>
      </c>
      <c r="G22" s="2">
        <v>0</v>
      </c>
      <c r="H22" s="2">
        <v>0</v>
      </c>
      <c r="I22" s="2">
        <v>0</v>
      </c>
      <c r="J22" s="2">
        <v>260245.49999999994</v>
      </c>
      <c r="K22">
        <v>109612.47</v>
      </c>
      <c r="L22" s="2">
        <f t="shared" si="0"/>
        <v>150633.02999999994</v>
      </c>
      <c r="M22">
        <f t="shared" si="1"/>
        <v>0</v>
      </c>
    </row>
    <row r="23" spans="1:13" x14ac:dyDescent="0.2">
      <c r="A23" s="1" t="s">
        <v>475</v>
      </c>
      <c r="B23" s="1" t="s">
        <v>476</v>
      </c>
      <c r="C23" s="1" t="s">
        <v>155</v>
      </c>
      <c r="D23" s="13">
        <v>4</v>
      </c>
      <c r="E23" s="2">
        <v>281960.28000000003</v>
      </c>
      <c r="F23" s="2">
        <v>0</v>
      </c>
      <c r="G23" s="2">
        <v>0</v>
      </c>
      <c r="H23" s="2">
        <v>0</v>
      </c>
      <c r="I23" s="2">
        <v>0</v>
      </c>
      <c r="J23" s="2">
        <v>281960.28000000003</v>
      </c>
      <c r="K23">
        <v>78954.070000000007</v>
      </c>
      <c r="L23" s="2">
        <f t="shared" si="0"/>
        <v>203006.21000000002</v>
      </c>
      <c r="M23">
        <f t="shared" si="1"/>
        <v>0</v>
      </c>
    </row>
    <row r="24" spans="1:13" x14ac:dyDescent="0.2">
      <c r="A24" s="1" t="s">
        <v>493</v>
      </c>
      <c r="B24" s="1" t="s">
        <v>494</v>
      </c>
      <c r="C24" s="1" t="s">
        <v>43</v>
      </c>
      <c r="D24" s="13">
        <v>4</v>
      </c>
      <c r="E24" s="2">
        <v>87574.01999999999</v>
      </c>
      <c r="F24" s="2">
        <v>0</v>
      </c>
      <c r="G24" s="2">
        <v>0</v>
      </c>
      <c r="H24" s="2">
        <v>3175.13</v>
      </c>
      <c r="I24" s="2">
        <v>0</v>
      </c>
      <c r="J24" s="2">
        <v>90749.15</v>
      </c>
      <c r="K24">
        <v>149384.91</v>
      </c>
      <c r="L24" s="2">
        <f t="shared" si="0"/>
        <v>-58635.760000000009</v>
      </c>
      <c r="M24">
        <f t="shared" si="1"/>
        <v>1</v>
      </c>
    </row>
    <row r="25" spans="1:13" x14ac:dyDescent="0.2">
      <c r="A25" s="1" t="s">
        <v>507</v>
      </c>
      <c r="B25" s="1" t="s">
        <v>508</v>
      </c>
      <c r="C25" s="1" t="s">
        <v>483</v>
      </c>
      <c r="D25" s="13">
        <v>4</v>
      </c>
      <c r="E25" s="2">
        <v>75241.070000000007</v>
      </c>
      <c r="F25" s="2">
        <v>0</v>
      </c>
      <c r="G25" s="2">
        <v>0</v>
      </c>
      <c r="H25" s="2">
        <v>0</v>
      </c>
      <c r="I25" s="2">
        <v>25672.09</v>
      </c>
      <c r="J25" s="2">
        <v>100913.16</v>
      </c>
      <c r="K25">
        <v>73340.740000000005</v>
      </c>
      <c r="L25" s="2">
        <f t="shared" si="0"/>
        <v>27572.42</v>
      </c>
      <c r="M25">
        <f t="shared" si="1"/>
        <v>0</v>
      </c>
    </row>
    <row r="26" spans="1:13" x14ac:dyDescent="0.2">
      <c r="A26" s="1" t="s">
        <v>517</v>
      </c>
      <c r="B26" s="1" t="s">
        <v>518</v>
      </c>
      <c r="C26" s="1" t="s">
        <v>175</v>
      </c>
      <c r="D26" s="13">
        <v>4</v>
      </c>
      <c r="E26" s="2">
        <v>108684.57</v>
      </c>
      <c r="F26" s="2">
        <v>0</v>
      </c>
      <c r="G26" s="2">
        <v>0</v>
      </c>
      <c r="H26" s="2">
        <v>39646.409999999996</v>
      </c>
      <c r="I26" s="2">
        <v>0</v>
      </c>
      <c r="J26" s="2">
        <v>148330.98000000001</v>
      </c>
      <c r="K26">
        <v>116109.3</v>
      </c>
      <c r="L26" s="2">
        <f t="shared" si="0"/>
        <v>32221.680000000008</v>
      </c>
      <c r="M26">
        <f t="shared" si="1"/>
        <v>0</v>
      </c>
    </row>
    <row r="27" spans="1:13" x14ac:dyDescent="0.2">
      <c r="A27" s="1" t="s">
        <v>546</v>
      </c>
      <c r="B27" s="1" t="s">
        <v>547</v>
      </c>
      <c r="C27" s="1" t="s">
        <v>248</v>
      </c>
      <c r="D27" s="13">
        <v>4</v>
      </c>
      <c r="E27" s="2">
        <v>4100.82</v>
      </c>
      <c r="F27" s="2">
        <v>0</v>
      </c>
      <c r="G27" s="2">
        <v>0</v>
      </c>
      <c r="H27" s="2">
        <v>0</v>
      </c>
      <c r="I27" s="2">
        <v>0</v>
      </c>
      <c r="J27" s="2">
        <v>4100.82</v>
      </c>
      <c r="K27">
        <v>70703.429999999993</v>
      </c>
      <c r="L27" s="2">
        <f t="shared" si="0"/>
        <v>-66602.609999999986</v>
      </c>
      <c r="M27">
        <f t="shared" si="1"/>
        <v>1</v>
      </c>
    </row>
    <row r="28" spans="1:13" x14ac:dyDescent="0.2">
      <c r="A28" s="1" t="s">
        <v>603</v>
      </c>
      <c r="B28" s="1" t="s">
        <v>604</v>
      </c>
      <c r="C28" s="1" t="s">
        <v>34</v>
      </c>
      <c r="D28" s="13">
        <v>4</v>
      </c>
      <c r="E28" s="2">
        <v>385451.43</v>
      </c>
      <c r="F28" s="2">
        <v>0</v>
      </c>
      <c r="G28" s="2">
        <v>0</v>
      </c>
      <c r="H28" s="2">
        <v>0</v>
      </c>
      <c r="I28" s="2">
        <v>0</v>
      </c>
      <c r="J28" s="2">
        <v>385451.43</v>
      </c>
      <c r="K28">
        <v>294535.06</v>
      </c>
      <c r="L28" s="2">
        <f t="shared" si="0"/>
        <v>90916.37</v>
      </c>
      <c r="M28">
        <f t="shared" si="1"/>
        <v>0</v>
      </c>
    </row>
    <row r="29" spans="1:13" x14ac:dyDescent="0.2">
      <c r="A29" s="1" t="s">
        <v>638</v>
      </c>
      <c r="B29" s="1" t="s">
        <v>639</v>
      </c>
      <c r="C29" s="1" t="s">
        <v>563</v>
      </c>
      <c r="D29" s="13">
        <v>4</v>
      </c>
      <c r="E29" s="2">
        <v>93390.16</v>
      </c>
      <c r="F29" s="2">
        <v>0</v>
      </c>
      <c r="G29" s="2">
        <v>0</v>
      </c>
      <c r="H29" s="2">
        <v>28067.279999999999</v>
      </c>
      <c r="I29" s="2">
        <v>0</v>
      </c>
      <c r="J29" s="2">
        <v>121457.44</v>
      </c>
      <c r="K29">
        <v>103372.94</v>
      </c>
      <c r="L29" s="2">
        <f t="shared" si="0"/>
        <v>18084.5</v>
      </c>
      <c r="M29">
        <f t="shared" si="1"/>
        <v>0</v>
      </c>
    </row>
    <row r="30" spans="1:13" x14ac:dyDescent="0.2">
      <c r="A30" s="1" t="s">
        <v>686</v>
      </c>
      <c r="B30" s="1" t="s">
        <v>687</v>
      </c>
      <c r="C30" s="1" t="s">
        <v>90</v>
      </c>
      <c r="D30" s="13">
        <v>4</v>
      </c>
      <c r="E30" s="2">
        <v>123861.06000000003</v>
      </c>
      <c r="F30" s="2">
        <v>0</v>
      </c>
      <c r="G30" s="2">
        <v>0</v>
      </c>
      <c r="H30" s="2">
        <v>0</v>
      </c>
      <c r="I30" s="2">
        <v>0</v>
      </c>
      <c r="J30" s="2">
        <v>123861.06000000003</v>
      </c>
      <c r="K30">
        <v>71545.320000000007</v>
      </c>
      <c r="L30" s="2">
        <f t="shared" si="0"/>
        <v>52315.74000000002</v>
      </c>
      <c r="M30">
        <f t="shared" si="1"/>
        <v>0</v>
      </c>
    </row>
    <row r="31" spans="1:13" x14ac:dyDescent="0.2">
      <c r="A31" s="1" t="s">
        <v>755</v>
      </c>
      <c r="B31" s="1" t="s">
        <v>756</v>
      </c>
      <c r="C31" s="1" t="s">
        <v>523</v>
      </c>
      <c r="D31" s="13">
        <v>4</v>
      </c>
      <c r="E31" s="2">
        <v>8371.06</v>
      </c>
      <c r="F31" s="2">
        <v>0</v>
      </c>
      <c r="G31" s="2">
        <v>0</v>
      </c>
      <c r="H31" s="2">
        <v>0</v>
      </c>
      <c r="I31" s="2">
        <v>0</v>
      </c>
      <c r="J31" s="2">
        <v>8371.06</v>
      </c>
      <c r="K31">
        <v>102732.2</v>
      </c>
      <c r="L31" s="2">
        <f t="shared" si="0"/>
        <v>-94361.14</v>
      </c>
      <c r="M31">
        <f t="shared" si="1"/>
        <v>1</v>
      </c>
    </row>
    <row r="32" spans="1:13" x14ac:dyDescent="0.2">
      <c r="A32" s="1" t="s">
        <v>763</v>
      </c>
      <c r="B32" s="1" t="s">
        <v>764</v>
      </c>
      <c r="C32" s="1" t="s">
        <v>158</v>
      </c>
      <c r="D32" s="13">
        <v>4</v>
      </c>
      <c r="E32" s="2">
        <v>6480.06</v>
      </c>
      <c r="F32" s="2">
        <v>0</v>
      </c>
      <c r="G32" s="2">
        <v>0</v>
      </c>
      <c r="H32" s="2">
        <v>0</v>
      </c>
      <c r="I32" s="2">
        <v>0</v>
      </c>
      <c r="J32" s="2">
        <v>6480.06</v>
      </c>
      <c r="K32">
        <v>29583.73</v>
      </c>
      <c r="L32" s="2">
        <f t="shared" si="0"/>
        <v>-23103.67</v>
      </c>
      <c r="M32">
        <f t="shared" si="1"/>
        <v>1</v>
      </c>
    </row>
    <row r="33" spans="1:13" x14ac:dyDescent="0.2">
      <c r="A33" s="1" t="s">
        <v>775</v>
      </c>
      <c r="B33" s="1" t="s">
        <v>776</v>
      </c>
      <c r="C33" s="1" t="s">
        <v>267</v>
      </c>
      <c r="D33" s="13">
        <v>4</v>
      </c>
      <c r="E33" s="2">
        <v>316847.77</v>
      </c>
      <c r="F33" s="2">
        <v>0</v>
      </c>
      <c r="G33" s="2">
        <v>0</v>
      </c>
      <c r="H33" s="2">
        <v>8544.82</v>
      </c>
      <c r="I33" s="2">
        <v>0</v>
      </c>
      <c r="J33" s="2">
        <v>325392.59000000003</v>
      </c>
      <c r="K33">
        <v>143841.60000000001</v>
      </c>
      <c r="L33" s="2">
        <f t="shared" si="0"/>
        <v>181550.99000000002</v>
      </c>
      <c r="M33">
        <f t="shared" si="1"/>
        <v>0</v>
      </c>
    </row>
    <row r="34" spans="1:13" x14ac:dyDescent="0.2">
      <c r="A34" s="1" t="s">
        <v>789</v>
      </c>
      <c r="B34" s="1" t="s">
        <v>790</v>
      </c>
      <c r="C34" s="1" t="s">
        <v>155</v>
      </c>
      <c r="D34" s="13">
        <v>4</v>
      </c>
      <c r="E34" s="2">
        <v>60602.310000000005</v>
      </c>
      <c r="F34" s="2">
        <v>8200.92</v>
      </c>
      <c r="G34" s="2">
        <v>0</v>
      </c>
      <c r="H34" s="2">
        <v>0</v>
      </c>
      <c r="I34" s="2">
        <v>0</v>
      </c>
      <c r="J34" s="2">
        <v>68803.23000000001</v>
      </c>
      <c r="K34">
        <v>119599.76</v>
      </c>
      <c r="L34" s="2">
        <f t="shared" ref="L34:L65" si="2">SUM(J34-K34)</f>
        <v>-50796.529999999984</v>
      </c>
      <c r="M34">
        <f t="shared" ref="M34:M65" si="3">IF(K34&gt;J34, 1, 0)</f>
        <v>1</v>
      </c>
    </row>
    <row r="35" spans="1:13" x14ac:dyDescent="0.2">
      <c r="A35" s="1" t="s">
        <v>836</v>
      </c>
      <c r="B35" s="1" t="s">
        <v>837</v>
      </c>
      <c r="C35" s="1" t="s">
        <v>118</v>
      </c>
      <c r="D35" s="13">
        <v>4</v>
      </c>
      <c r="E35" s="2">
        <v>13089.800000000001</v>
      </c>
      <c r="F35" s="2">
        <v>11500</v>
      </c>
      <c r="G35" s="2">
        <v>0</v>
      </c>
      <c r="H35" s="2">
        <v>2181.0300000000002</v>
      </c>
      <c r="I35" s="2">
        <v>0</v>
      </c>
      <c r="J35" s="2">
        <v>26770.83</v>
      </c>
      <c r="K35">
        <v>136219.46</v>
      </c>
      <c r="L35" s="2">
        <f t="shared" si="2"/>
        <v>-109448.62999999999</v>
      </c>
      <c r="M35">
        <f t="shared" si="3"/>
        <v>1</v>
      </c>
    </row>
    <row r="36" spans="1:13" x14ac:dyDescent="0.2">
      <c r="A36" s="1" t="s">
        <v>860</v>
      </c>
      <c r="B36" s="1" t="s">
        <v>861</v>
      </c>
      <c r="C36" s="1" t="s">
        <v>46</v>
      </c>
      <c r="D36" s="13">
        <v>4</v>
      </c>
      <c r="E36" s="2">
        <v>273059.21000000002</v>
      </c>
      <c r="F36" s="2">
        <v>0</v>
      </c>
      <c r="G36" s="2">
        <v>0</v>
      </c>
      <c r="H36" s="2">
        <v>0</v>
      </c>
      <c r="I36" s="2">
        <v>0</v>
      </c>
      <c r="J36" s="2">
        <v>273059.21000000002</v>
      </c>
      <c r="K36">
        <v>145134.44</v>
      </c>
      <c r="L36" s="2">
        <f t="shared" si="2"/>
        <v>127924.77000000002</v>
      </c>
      <c r="M36">
        <f t="shared" si="3"/>
        <v>0</v>
      </c>
    </row>
    <row r="37" spans="1:13" x14ac:dyDescent="0.2">
      <c r="A37" s="1" t="s">
        <v>862</v>
      </c>
      <c r="B37" s="1" t="s">
        <v>863</v>
      </c>
      <c r="C37" s="1" t="s">
        <v>253</v>
      </c>
      <c r="D37" s="13">
        <v>4</v>
      </c>
      <c r="E37" s="2">
        <v>217290.99</v>
      </c>
      <c r="F37" s="2">
        <v>0</v>
      </c>
      <c r="G37" s="2">
        <v>0</v>
      </c>
      <c r="H37" s="2">
        <v>0</v>
      </c>
      <c r="I37" s="2">
        <v>0</v>
      </c>
      <c r="J37" s="2">
        <v>217290.99</v>
      </c>
      <c r="K37">
        <v>79832.12</v>
      </c>
      <c r="L37" s="2">
        <f t="shared" si="2"/>
        <v>137458.87</v>
      </c>
      <c r="M37">
        <f t="shared" si="3"/>
        <v>0</v>
      </c>
    </row>
    <row r="38" spans="1:13" x14ac:dyDescent="0.2">
      <c r="A38" s="1" t="s">
        <v>894</v>
      </c>
      <c r="B38" s="1" t="s">
        <v>895</v>
      </c>
      <c r="C38" s="1" t="s">
        <v>136</v>
      </c>
      <c r="D38" s="13">
        <v>4</v>
      </c>
      <c r="E38" s="2">
        <v>404898.52</v>
      </c>
      <c r="F38" s="2">
        <v>0</v>
      </c>
      <c r="G38" s="2">
        <v>0</v>
      </c>
      <c r="H38" s="2">
        <v>19823.050000000003</v>
      </c>
      <c r="I38" s="2">
        <v>0</v>
      </c>
      <c r="J38" s="2">
        <v>424721.57</v>
      </c>
      <c r="K38">
        <v>161469.88</v>
      </c>
      <c r="L38" s="2">
        <f t="shared" si="2"/>
        <v>263251.69</v>
      </c>
      <c r="M38">
        <f t="shared" si="3"/>
        <v>0</v>
      </c>
    </row>
    <row r="39" spans="1:13" x14ac:dyDescent="0.2">
      <c r="A39" s="1" t="s">
        <v>902</v>
      </c>
      <c r="B39" s="1" t="s">
        <v>903</v>
      </c>
      <c r="C39" s="1" t="s">
        <v>126</v>
      </c>
      <c r="D39" s="13">
        <v>4</v>
      </c>
      <c r="E39" s="2">
        <v>84756.63</v>
      </c>
      <c r="F39" s="2">
        <v>0</v>
      </c>
      <c r="G39" s="2">
        <v>0</v>
      </c>
      <c r="H39" s="2">
        <v>0</v>
      </c>
      <c r="I39" s="2">
        <v>0</v>
      </c>
      <c r="J39" s="2">
        <v>84756.63</v>
      </c>
      <c r="K39">
        <v>83149.61</v>
      </c>
      <c r="L39" s="2">
        <f t="shared" si="2"/>
        <v>1607.0200000000041</v>
      </c>
      <c r="M39">
        <f t="shared" si="3"/>
        <v>0</v>
      </c>
    </row>
    <row r="40" spans="1:13" x14ac:dyDescent="0.2">
      <c r="A40" s="1" t="s">
        <v>904</v>
      </c>
      <c r="B40" s="1" t="s">
        <v>905</v>
      </c>
      <c r="C40" s="1" t="s">
        <v>158</v>
      </c>
      <c r="D40" s="13">
        <v>4</v>
      </c>
      <c r="E40" s="2">
        <v>122839.43</v>
      </c>
      <c r="F40" s="2">
        <v>0</v>
      </c>
      <c r="G40" s="2">
        <v>0</v>
      </c>
      <c r="H40" s="2">
        <v>0</v>
      </c>
      <c r="I40" s="2">
        <v>0</v>
      </c>
      <c r="J40" s="2">
        <v>122839.43</v>
      </c>
      <c r="K40">
        <v>118308.12</v>
      </c>
      <c r="L40" s="2">
        <f t="shared" si="2"/>
        <v>4531.3099999999977</v>
      </c>
      <c r="M40">
        <f t="shared" si="3"/>
        <v>0</v>
      </c>
    </row>
    <row r="41" spans="1:13" x14ac:dyDescent="0.2">
      <c r="A41" s="1" t="s">
        <v>912</v>
      </c>
      <c r="B41" s="1" t="s">
        <v>913</v>
      </c>
      <c r="C41" s="1" t="s">
        <v>75</v>
      </c>
      <c r="D41" s="13">
        <v>4</v>
      </c>
      <c r="E41" s="2">
        <v>365345.55</v>
      </c>
      <c r="F41" s="2">
        <v>11620.17</v>
      </c>
      <c r="G41" s="2">
        <v>0</v>
      </c>
      <c r="H41" s="2">
        <v>0</v>
      </c>
      <c r="I41" s="2">
        <v>0</v>
      </c>
      <c r="J41" s="2">
        <v>376965.72</v>
      </c>
      <c r="K41">
        <v>124094.46</v>
      </c>
      <c r="L41" s="2">
        <f t="shared" si="2"/>
        <v>252871.25999999995</v>
      </c>
      <c r="M41">
        <f t="shared" si="3"/>
        <v>0</v>
      </c>
    </row>
    <row r="42" spans="1:13" x14ac:dyDescent="0.2">
      <c r="A42" s="1" t="s">
        <v>1018</v>
      </c>
      <c r="B42" s="1" t="s">
        <v>1019</v>
      </c>
      <c r="C42" s="1" t="s">
        <v>72</v>
      </c>
      <c r="D42" s="13">
        <v>4</v>
      </c>
      <c r="E42" s="2">
        <v>7371.15</v>
      </c>
      <c r="F42" s="2">
        <v>0</v>
      </c>
      <c r="G42" s="2">
        <v>0</v>
      </c>
      <c r="H42" s="2">
        <v>0</v>
      </c>
      <c r="I42" s="2">
        <v>0</v>
      </c>
      <c r="J42" s="2">
        <v>7371.15</v>
      </c>
      <c r="K42">
        <v>103157.66</v>
      </c>
      <c r="L42" s="2">
        <f t="shared" si="2"/>
        <v>-95786.510000000009</v>
      </c>
      <c r="M42">
        <f t="shared" si="3"/>
        <v>1</v>
      </c>
    </row>
    <row r="43" spans="1:13" x14ac:dyDescent="0.2">
      <c r="A43" s="1" t="s">
        <v>955</v>
      </c>
      <c r="B43" s="1" t="s">
        <v>956</v>
      </c>
      <c r="C43" s="1" t="s">
        <v>103</v>
      </c>
      <c r="D43" s="13">
        <v>4</v>
      </c>
      <c r="E43" s="2">
        <v>106037.01000000001</v>
      </c>
      <c r="F43" s="2">
        <v>0</v>
      </c>
      <c r="G43" s="2">
        <v>0</v>
      </c>
      <c r="H43" s="2">
        <v>0</v>
      </c>
      <c r="I43" s="2">
        <v>0</v>
      </c>
      <c r="J43" s="2">
        <v>106037.01000000001</v>
      </c>
      <c r="K43">
        <v>100159.44</v>
      </c>
      <c r="L43" s="2">
        <f t="shared" si="2"/>
        <v>5877.570000000007</v>
      </c>
      <c r="M43">
        <f t="shared" si="3"/>
        <v>0</v>
      </c>
    </row>
    <row r="44" spans="1:13" x14ac:dyDescent="0.2">
      <c r="A44" s="1" t="s">
        <v>971</v>
      </c>
      <c r="B44" s="1" t="s">
        <v>972</v>
      </c>
      <c r="C44" s="1" t="s">
        <v>37</v>
      </c>
      <c r="D44" s="13">
        <v>4</v>
      </c>
      <c r="E44" s="2">
        <v>164200.15999999997</v>
      </c>
      <c r="F44" s="2">
        <v>0</v>
      </c>
      <c r="G44" s="2">
        <v>0</v>
      </c>
      <c r="H44" s="2">
        <v>0</v>
      </c>
      <c r="I44" s="2">
        <v>0</v>
      </c>
      <c r="J44" s="2">
        <v>164200.15999999997</v>
      </c>
      <c r="K44">
        <v>78710.58</v>
      </c>
      <c r="L44" s="2">
        <f t="shared" si="2"/>
        <v>85489.579999999973</v>
      </c>
      <c r="M44">
        <f t="shared" si="3"/>
        <v>0</v>
      </c>
    </row>
    <row r="45" spans="1:13" x14ac:dyDescent="0.2">
      <c r="A45" s="1" t="s">
        <v>973</v>
      </c>
      <c r="B45" s="1" t="s">
        <v>974</v>
      </c>
      <c r="C45" s="1" t="s">
        <v>270</v>
      </c>
      <c r="D45" s="13">
        <v>4</v>
      </c>
      <c r="E45" s="2">
        <v>34606.07</v>
      </c>
      <c r="F45" s="2">
        <v>0</v>
      </c>
      <c r="G45" s="2">
        <v>0</v>
      </c>
      <c r="H45" s="2">
        <v>0</v>
      </c>
      <c r="I45" s="2">
        <v>0</v>
      </c>
      <c r="J45" s="2">
        <v>34606.07</v>
      </c>
      <c r="K45">
        <v>88335.71</v>
      </c>
      <c r="L45" s="2">
        <f t="shared" si="2"/>
        <v>-53729.640000000007</v>
      </c>
      <c r="M45">
        <f t="shared" si="3"/>
        <v>1</v>
      </c>
    </row>
    <row r="46" spans="1:13" x14ac:dyDescent="0.2">
      <c r="A46" s="1" t="s">
        <v>975</v>
      </c>
      <c r="B46" s="1" t="s">
        <v>976</v>
      </c>
      <c r="C46" s="1" t="s">
        <v>40</v>
      </c>
      <c r="D46" s="13">
        <v>4</v>
      </c>
      <c r="E46" s="2">
        <v>101205.11</v>
      </c>
      <c r="F46" s="2">
        <v>0</v>
      </c>
      <c r="G46" s="2">
        <v>0</v>
      </c>
      <c r="H46" s="2">
        <v>0</v>
      </c>
      <c r="I46" s="2">
        <v>0</v>
      </c>
      <c r="J46" s="2">
        <v>101205.11</v>
      </c>
      <c r="K46">
        <v>185091.09</v>
      </c>
      <c r="L46" s="2">
        <f t="shared" si="2"/>
        <v>-83885.98</v>
      </c>
      <c r="M46">
        <f t="shared" si="3"/>
        <v>1</v>
      </c>
    </row>
    <row r="47" spans="1:13" x14ac:dyDescent="0.2">
      <c r="A47" s="1" t="s">
        <v>1030</v>
      </c>
      <c r="B47" s="1" t="s">
        <v>1031</v>
      </c>
      <c r="C47" s="1" t="s">
        <v>78</v>
      </c>
      <c r="D47" s="13">
        <v>4</v>
      </c>
      <c r="E47" s="2">
        <v>0</v>
      </c>
      <c r="F47" s="2">
        <v>79486.75</v>
      </c>
      <c r="G47" s="2">
        <v>0</v>
      </c>
      <c r="H47" s="2">
        <v>0</v>
      </c>
      <c r="I47" s="2">
        <v>0</v>
      </c>
      <c r="J47" s="2">
        <v>79486.75</v>
      </c>
      <c r="K47">
        <v>80753.69</v>
      </c>
      <c r="L47" s="2">
        <f t="shared" si="2"/>
        <v>-1266.9400000000023</v>
      </c>
      <c r="M47">
        <f t="shared" si="3"/>
        <v>1</v>
      </c>
    </row>
    <row r="48" spans="1:13" x14ac:dyDescent="0.2">
      <c r="A48" s="1" t="s">
        <v>1053</v>
      </c>
      <c r="B48" s="1" t="s">
        <v>1054</v>
      </c>
      <c r="C48" s="1" t="s">
        <v>172</v>
      </c>
      <c r="D48" s="13">
        <v>4</v>
      </c>
      <c r="E48" s="2">
        <v>302488.88</v>
      </c>
      <c r="F48" s="2">
        <v>10513.130000000001</v>
      </c>
      <c r="G48" s="2">
        <v>0</v>
      </c>
      <c r="H48" s="2">
        <v>0</v>
      </c>
      <c r="I48" s="2">
        <v>0</v>
      </c>
      <c r="J48" s="2">
        <v>313002.01</v>
      </c>
      <c r="K48">
        <v>132590.07</v>
      </c>
      <c r="L48" s="2">
        <f t="shared" si="2"/>
        <v>180411.94</v>
      </c>
      <c r="M48">
        <f t="shared" si="3"/>
        <v>0</v>
      </c>
    </row>
    <row r="49" spans="1:13" x14ac:dyDescent="0.2">
      <c r="A49" s="1" t="s">
        <v>1059</v>
      </c>
      <c r="B49" s="1" t="s">
        <v>1060</v>
      </c>
      <c r="C49" s="1" t="s">
        <v>197</v>
      </c>
      <c r="D49" s="13">
        <v>4</v>
      </c>
      <c r="E49" s="2">
        <v>65267.29</v>
      </c>
      <c r="F49" s="2">
        <v>0</v>
      </c>
      <c r="G49" s="2">
        <v>0</v>
      </c>
      <c r="H49" s="2">
        <v>0</v>
      </c>
      <c r="I49" s="2">
        <v>0</v>
      </c>
      <c r="J49" s="2">
        <v>65267.29</v>
      </c>
      <c r="K49">
        <v>47015.45</v>
      </c>
      <c r="L49" s="2">
        <f t="shared" si="2"/>
        <v>18251.840000000004</v>
      </c>
      <c r="M49">
        <f t="shared" si="3"/>
        <v>0</v>
      </c>
    </row>
    <row r="50" spans="1:13" x14ac:dyDescent="0.2">
      <c r="A50" s="1" t="s">
        <v>1095</v>
      </c>
      <c r="B50" s="1" t="s">
        <v>1096</v>
      </c>
      <c r="C50" s="1" t="s">
        <v>708</v>
      </c>
      <c r="D50" s="13">
        <v>4</v>
      </c>
      <c r="E50" s="2">
        <v>22033.55</v>
      </c>
      <c r="F50" s="2">
        <v>0</v>
      </c>
      <c r="G50" s="2">
        <v>0</v>
      </c>
      <c r="H50" s="2">
        <v>0</v>
      </c>
      <c r="I50" s="2">
        <v>0</v>
      </c>
      <c r="J50" s="2">
        <v>22033.55</v>
      </c>
      <c r="K50">
        <v>103089.74</v>
      </c>
      <c r="L50" s="2">
        <f t="shared" si="2"/>
        <v>-81056.19</v>
      </c>
      <c r="M50">
        <f t="shared" si="3"/>
        <v>1</v>
      </c>
    </row>
    <row r="51" spans="1:13" x14ac:dyDescent="0.2">
      <c r="A51" s="1" t="s">
        <v>1103</v>
      </c>
      <c r="B51" s="1" t="s">
        <v>1104</v>
      </c>
      <c r="C51" s="1" t="s">
        <v>319</v>
      </c>
      <c r="D51" s="13">
        <v>4</v>
      </c>
      <c r="E51" s="2">
        <v>74511.430000000022</v>
      </c>
      <c r="F51" s="2">
        <v>0</v>
      </c>
      <c r="G51" s="2">
        <v>0</v>
      </c>
      <c r="H51" s="2">
        <v>0</v>
      </c>
      <c r="I51" s="2">
        <v>0</v>
      </c>
      <c r="J51" s="2">
        <v>74511.430000000022</v>
      </c>
      <c r="K51">
        <v>105304.72</v>
      </c>
      <c r="L51" s="2">
        <f t="shared" si="2"/>
        <v>-30793.289999999979</v>
      </c>
      <c r="M51">
        <f t="shared" si="3"/>
        <v>1</v>
      </c>
    </row>
    <row r="52" spans="1:13" x14ac:dyDescent="0.2">
      <c r="A52" s="1" t="s">
        <v>1126</v>
      </c>
      <c r="B52" s="1" t="s">
        <v>1127</v>
      </c>
      <c r="C52" s="1" t="s">
        <v>719</v>
      </c>
      <c r="D52" s="13">
        <v>4</v>
      </c>
      <c r="E52" s="2">
        <v>172250.93</v>
      </c>
      <c r="F52" s="2">
        <v>0</v>
      </c>
      <c r="G52" s="2">
        <v>0</v>
      </c>
      <c r="H52" s="2">
        <v>0</v>
      </c>
      <c r="I52" s="2">
        <v>0</v>
      </c>
      <c r="J52" s="2">
        <v>172250.93</v>
      </c>
      <c r="K52">
        <v>110954.12</v>
      </c>
      <c r="L52" s="2">
        <f t="shared" si="2"/>
        <v>61296.81</v>
      </c>
      <c r="M52">
        <f t="shared" si="3"/>
        <v>0</v>
      </c>
    </row>
    <row r="53" spans="1:13" x14ac:dyDescent="0.2">
      <c r="A53" s="1" t="s">
        <v>1148</v>
      </c>
      <c r="B53" s="1" t="s">
        <v>1149</v>
      </c>
      <c r="C53" s="1" t="s">
        <v>103</v>
      </c>
      <c r="D53" s="13">
        <v>4</v>
      </c>
      <c r="E53" s="2">
        <v>0</v>
      </c>
      <c r="F53" s="2">
        <v>0</v>
      </c>
      <c r="G53" s="2">
        <v>0</v>
      </c>
      <c r="H53" s="2">
        <v>15999.98</v>
      </c>
      <c r="I53" s="2">
        <v>0</v>
      </c>
      <c r="J53" s="2">
        <v>15999.98</v>
      </c>
      <c r="K53">
        <v>46606.16</v>
      </c>
      <c r="L53" s="2">
        <f t="shared" si="2"/>
        <v>-30606.180000000004</v>
      </c>
      <c r="M53">
        <f t="shared" si="3"/>
        <v>1</v>
      </c>
    </row>
    <row r="54" spans="1:13" x14ac:dyDescent="0.2">
      <c r="A54" s="1" t="s">
        <v>1182</v>
      </c>
      <c r="B54" s="1" t="s">
        <v>1183</v>
      </c>
      <c r="C54" s="1" t="s">
        <v>118</v>
      </c>
      <c r="D54" s="13">
        <v>4</v>
      </c>
      <c r="E54" s="2">
        <v>2875.17</v>
      </c>
      <c r="F54" s="2">
        <v>0</v>
      </c>
      <c r="G54" s="2">
        <v>0</v>
      </c>
      <c r="H54" s="2">
        <v>0</v>
      </c>
      <c r="I54" s="2">
        <v>0</v>
      </c>
      <c r="J54" s="2">
        <v>2875.17</v>
      </c>
      <c r="K54">
        <v>80548.91</v>
      </c>
      <c r="L54" s="2">
        <f t="shared" si="2"/>
        <v>-77673.740000000005</v>
      </c>
      <c r="M54">
        <f t="shared" si="3"/>
        <v>1</v>
      </c>
    </row>
    <row r="55" spans="1:13" x14ac:dyDescent="0.2">
      <c r="A55" s="1" t="s">
        <v>1188</v>
      </c>
      <c r="B55" s="1" t="s">
        <v>1189</v>
      </c>
      <c r="C55" s="1" t="s">
        <v>150</v>
      </c>
      <c r="D55" s="13">
        <v>4</v>
      </c>
      <c r="E55" s="2">
        <v>159415.37</v>
      </c>
      <c r="F55" s="2">
        <v>0</v>
      </c>
      <c r="G55" s="2">
        <v>0</v>
      </c>
      <c r="H55" s="2">
        <v>0</v>
      </c>
      <c r="I55" s="2">
        <v>0</v>
      </c>
      <c r="J55" s="2">
        <v>159415.37</v>
      </c>
      <c r="K55">
        <v>127479</v>
      </c>
      <c r="L55" s="2">
        <f t="shared" si="2"/>
        <v>31936.369999999995</v>
      </c>
      <c r="M55">
        <f t="shared" si="3"/>
        <v>0</v>
      </c>
    </row>
    <row r="56" spans="1:13" x14ac:dyDescent="0.2">
      <c r="A56" s="1" t="s">
        <v>1200</v>
      </c>
      <c r="B56" s="1" t="s">
        <v>1201</v>
      </c>
      <c r="C56" s="1" t="s">
        <v>253</v>
      </c>
      <c r="D56" s="13">
        <v>4</v>
      </c>
      <c r="E56" s="2">
        <v>343492.8</v>
      </c>
      <c r="F56" s="2">
        <v>0</v>
      </c>
      <c r="G56" s="2">
        <v>0</v>
      </c>
      <c r="H56" s="2">
        <v>0</v>
      </c>
      <c r="I56" s="2">
        <v>0</v>
      </c>
      <c r="J56" s="2">
        <v>343492.8</v>
      </c>
      <c r="K56">
        <v>151223.53</v>
      </c>
      <c r="L56" s="2">
        <f t="shared" si="2"/>
        <v>192269.27</v>
      </c>
      <c r="M56">
        <f t="shared" si="3"/>
        <v>0</v>
      </c>
    </row>
    <row r="57" spans="1:13" x14ac:dyDescent="0.2">
      <c r="A57" s="1" t="s">
        <v>1208</v>
      </c>
      <c r="B57" s="1" t="s">
        <v>1209</v>
      </c>
      <c r="C57" s="1" t="s">
        <v>106</v>
      </c>
      <c r="D57" s="13">
        <v>4</v>
      </c>
      <c r="E57" s="2">
        <v>408706.71</v>
      </c>
      <c r="F57" s="2">
        <v>0</v>
      </c>
      <c r="G57" s="2">
        <v>0</v>
      </c>
      <c r="H57" s="2">
        <v>0</v>
      </c>
      <c r="I57" s="2">
        <v>0</v>
      </c>
      <c r="J57" s="2">
        <v>408706.71</v>
      </c>
      <c r="K57">
        <v>199805.61</v>
      </c>
      <c r="L57" s="2">
        <f t="shared" si="2"/>
        <v>208901.10000000003</v>
      </c>
      <c r="M57">
        <f t="shared" si="3"/>
        <v>0</v>
      </c>
    </row>
    <row r="58" spans="1:13" x14ac:dyDescent="0.2">
      <c r="A58" s="1" t="s">
        <v>170</v>
      </c>
      <c r="B58" s="1" t="s">
        <v>171</v>
      </c>
      <c r="C58" s="1" t="s">
        <v>90</v>
      </c>
      <c r="D58" s="13">
        <v>4</v>
      </c>
      <c r="E58" s="2">
        <v>76852.26999999999</v>
      </c>
      <c r="F58" s="2">
        <v>0</v>
      </c>
      <c r="G58" s="2">
        <v>0</v>
      </c>
      <c r="H58" s="2">
        <v>0</v>
      </c>
      <c r="I58" s="2">
        <v>0</v>
      </c>
      <c r="J58" s="2">
        <v>76852.26999999999</v>
      </c>
      <c r="K58">
        <v>47054.33</v>
      </c>
      <c r="L58" s="2">
        <f t="shared" si="2"/>
        <v>29797.939999999988</v>
      </c>
      <c r="M58">
        <f t="shared" si="3"/>
        <v>0</v>
      </c>
    </row>
    <row r="59" spans="1:13" x14ac:dyDescent="0.2">
      <c r="A59" s="1" t="s">
        <v>283</v>
      </c>
      <c r="B59" s="1" t="s">
        <v>284</v>
      </c>
      <c r="C59" s="1" t="s">
        <v>285</v>
      </c>
      <c r="D59" s="13">
        <v>4</v>
      </c>
      <c r="E59" s="2">
        <v>49965.61</v>
      </c>
      <c r="F59" s="2">
        <v>0</v>
      </c>
      <c r="G59" s="2">
        <v>0</v>
      </c>
      <c r="H59" s="2">
        <v>12779.31</v>
      </c>
      <c r="I59" s="2">
        <v>0</v>
      </c>
      <c r="J59" s="2">
        <v>62744.92</v>
      </c>
      <c r="K59">
        <v>101570.15</v>
      </c>
      <c r="L59" s="2">
        <f t="shared" si="2"/>
        <v>-38825.229999999996</v>
      </c>
      <c r="M59">
        <f t="shared" si="3"/>
        <v>1</v>
      </c>
    </row>
    <row r="60" spans="1:13" x14ac:dyDescent="0.2">
      <c r="A60" s="1" t="s">
        <v>293</v>
      </c>
      <c r="B60" s="1" t="s">
        <v>294</v>
      </c>
      <c r="C60" s="1" t="s">
        <v>103</v>
      </c>
      <c r="D60" s="13">
        <v>4</v>
      </c>
      <c r="E60" s="2">
        <v>47444.94</v>
      </c>
      <c r="F60" s="2">
        <v>0</v>
      </c>
      <c r="G60" s="2">
        <v>0</v>
      </c>
      <c r="H60" s="2">
        <v>0</v>
      </c>
      <c r="I60" s="2">
        <v>0</v>
      </c>
      <c r="J60" s="2">
        <v>47444.94</v>
      </c>
      <c r="K60">
        <v>56083.38</v>
      </c>
      <c r="L60" s="2">
        <f t="shared" si="2"/>
        <v>-8638.4399999999951</v>
      </c>
      <c r="M60">
        <f t="shared" si="3"/>
        <v>1</v>
      </c>
    </row>
    <row r="61" spans="1:13" x14ac:dyDescent="0.2">
      <c r="A61">
        <v>45369</v>
      </c>
      <c r="B61" t="s">
        <v>1220</v>
      </c>
      <c r="C61" s="1" t="s">
        <v>588</v>
      </c>
      <c r="D61" s="13">
        <v>4</v>
      </c>
      <c r="E61" s="2"/>
      <c r="F61" s="2"/>
      <c r="G61" s="2"/>
      <c r="H61" s="2"/>
      <c r="I61" s="2"/>
      <c r="J61" s="2">
        <v>0</v>
      </c>
      <c r="K61">
        <v>32873.99</v>
      </c>
      <c r="L61" s="2">
        <f t="shared" si="2"/>
        <v>-32873.99</v>
      </c>
      <c r="M61">
        <f t="shared" si="3"/>
        <v>1</v>
      </c>
    </row>
    <row r="62" spans="1:13" x14ac:dyDescent="0.2">
      <c r="A62" s="1" t="s">
        <v>528</v>
      </c>
      <c r="B62" s="1" t="s">
        <v>529</v>
      </c>
      <c r="C62" s="1" t="s">
        <v>155</v>
      </c>
      <c r="D62" s="13">
        <v>4</v>
      </c>
      <c r="E62" s="2">
        <v>188582.44</v>
      </c>
      <c r="F62" s="2">
        <v>0</v>
      </c>
      <c r="G62" s="2">
        <v>0</v>
      </c>
      <c r="H62" s="2">
        <v>0</v>
      </c>
      <c r="I62" s="2">
        <v>0</v>
      </c>
      <c r="J62" s="2">
        <v>188582.44</v>
      </c>
      <c r="K62">
        <v>86025.74</v>
      </c>
      <c r="L62" s="2">
        <f t="shared" si="2"/>
        <v>102556.7</v>
      </c>
      <c r="M62">
        <f t="shared" si="3"/>
        <v>0</v>
      </c>
    </row>
    <row r="63" spans="1:13" x14ac:dyDescent="0.2">
      <c r="A63" s="1" t="s">
        <v>1134</v>
      </c>
      <c r="B63" s="1" t="s">
        <v>1135</v>
      </c>
      <c r="C63" s="1" t="s">
        <v>57</v>
      </c>
      <c r="D63" s="13">
        <v>4</v>
      </c>
      <c r="E63" s="2">
        <v>95519.05</v>
      </c>
      <c r="F63" s="2">
        <v>4738.5</v>
      </c>
      <c r="G63" s="2">
        <v>0</v>
      </c>
      <c r="H63" s="2">
        <v>0</v>
      </c>
      <c r="I63" s="2">
        <v>0</v>
      </c>
      <c r="J63" s="2">
        <v>100257.55</v>
      </c>
      <c r="K63">
        <v>91883.69</v>
      </c>
      <c r="L63" s="2">
        <f t="shared" si="2"/>
        <v>8373.86</v>
      </c>
      <c r="M63">
        <f t="shared" si="3"/>
        <v>0</v>
      </c>
    </row>
    <row r="64" spans="1:13" x14ac:dyDescent="0.2">
      <c r="A64" s="1" t="s">
        <v>94</v>
      </c>
      <c r="B64" s="1" t="s">
        <v>95</v>
      </c>
      <c r="C64" s="1" t="s">
        <v>26</v>
      </c>
      <c r="D64" s="13">
        <v>4</v>
      </c>
      <c r="E64" s="2">
        <v>0</v>
      </c>
      <c r="F64" s="2">
        <v>7850</v>
      </c>
      <c r="G64" s="2">
        <v>0</v>
      </c>
      <c r="H64" s="2">
        <v>0</v>
      </c>
      <c r="I64" s="2">
        <v>0</v>
      </c>
      <c r="J64" s="2">
        <v>7850</v>
      </c>
      <c r="K64">
        <v>65927.73</v>
      </c>
      <c r="L64" s="2">
        <f t="shared" si="2"/>
        <v>-58077.729999999996</v>
      </c>
      <c r="M64">
        <f t="shared" si="3"/>
        <v>1</v>
      </c>
    </row>
    <row r="65" spans="1:13" x14ac:dyDescent="0.2">
      <c r="A65" s="1" t="s">
        <v>391</v>
      </c>
      <c r="B65" s="1" t="s">
        <v>392</v>
      </c>
      <c r="C65" s="1" t="s">
        <v>26</v>
      </c>
      <c r="D65" s="13">
        <v>4</v>
      </c>
      <c r="E65" s="2">
        <v>34030.28</v>
      </c>
      <c r="F65" s="2">
        <v>0</v>
      </c>
      <c r="G65" s="2">
        <v>0</v>
      </c>
      <c r="H65" s="2">
        <v>0</v>
      </c>
      <c r="I65" s="2">
        <v>0</v>
      </c>
      <c r="J65" s="2">
        <v>34030.28</v>
      </c>
      <c r="K65">
        <v>113707.89</v>
      </c>
      <c r="L65" s="2">
        <f t="shared" si="2"/>
        <v>-79677.61</v>
      </c>
      <c r="M65">
        <f t="shared" si="3"/>
        <v>1</v>
      </c>
    </row>
    <row r="66" spans="1:13" x14ac:dyDescent="0.2">
      <c r="A66" s="1" t="s">
        <v>882</v>
      </c>
      <c r="B66" s="1" t="s">
        <v>883</v>
      </c>
      <c r="C66" s="1" t="s">
        <v>26</v>
      </c>
      <c r="D66" s="13">
        <v>4</v>
      </c>
      <c r="E66" s="2">
        <v>17077.02</v>
      </c>
      <c r="F66" s="2">
        <v>0</v>
      </c>
      <c r="G66" s="2">
        <v>0</v>
      </c>
      <c r="H66" s="2">
        <v>0</v>
      </c>
      <c r="I66" s="2">
        <v>0</v>
      </c>
      <c r="J66" s="2">
        <v>17077.02</v>
      </c>
      <c r="K66">
        <v>35735.1</v>
      </c>
      <c r="L66" s="2">
        <f t="shared" ref="L66:L90" si="4">SUM(J66-K66)</f>
        <v>-18658.079999999998</v>
      </c>
      <c r="M66">
        <f t="shared" ref="M66:M90" si="5">IF(K66&gt;J66, 1, 0)</f>
        <v>1</v>
      </c>
    </row>
    <row r="67" spans="1:13" x14ac:dyDescent="0.2">
      <c r="A67" s="1" t="s">
        <v>194</v>
      </c>
      <c r="B67" s="1" t="s">
        <v>195</v>
      </c>
      <c r="C67" s="1" t="s">
        <v>63</v>
      </c>
      <c r="D67" s="13">
        <v>4</v>
      </c>
      <c r="E67" s="2">
        <v>86193.78</v>
      </c>
      <c r="F67" s="2">
        <v>0</v>
      </c>
      <c r="G67" s="2">
        <v>0</v>
      </c>
      <c r="H67" s="2">
        <v>0</v>
      </c>
      <c r="I67" s="2">
        <v>0</v>
      </c>
      <c r="J67" s="2">
        <v>86193.78</v>
      </c>
      <c r="K67">
        <v>78038.759999999995</v>
      </c>
      <c r="L67" s="2">
        <f t="shared" si="4"/>
        <v>8155.0200000000041</v>
      </c>
      <c r="M67">
        <f t="shared" si="5"/>
        <v>0</v>
      </c>
    </row>
    <row r="68" spans="1:13" x14ac:dyDescent="0.2">
      <c r="A68" s="1" t="s">
        <v>1049</v>
      </c>
      <c r="B68" s="1" t="s">
        <v>1050</v>
      </c>
      <c r="C68" s="1" t="s">
        <v>262</v>
      </c>
      <c r="D68" s="13">
        <v>4</v>
      </c>
      <c r="E68" s="2">
        <v>75773.36</v>
      </c>
      <c r="F68" s="2">
        <v>443.48</v>
      </c>
      <c r="G68" s="2">
        <v>0</v>
      </c>
      <c r="H68" s="2">
        <v>0</v>
      </c>
      <c r="I68" s="2">
        <v>0</v>
      </c>
      <c r="J68" s="2">
        <v>76216.84</v>
      </c>
      <c r="K68">
        <v>139421.26</v>
      </c>
      <c r="L68" s="2">
        <f t="shared" si="4"/>
        <v>-63204.420000000013</v>
      </c>
      <c r="M68">
        <f t="shared" si="5"/>
        <v>1</v>
      </c>
    </row>
    <row r="69" spans="1:13" x14ac:dyDescent="0.2">
      <c r="A69" s="1" t="s">
        <v>477</v>
      </c>
      <c r="B69" s="1" t="s">
        <v>478</v>
      </c>
      <c r="C69" s="1" t="s">
        <v>93</v>
      </c>
      <c r="D69" s="13">
        <v>4</v>
      </c>
      <c r="E69" s="2">
        <v>455004.43</v>
      </c>
      <c r="F69" s="2">
        <v>0</v>
      </c>
      <c r="G69" s="2">
        <v>0</v>
      </c>
      <c r="H69" s="2">
        <v>0</v>
      </c>
      <c r="I69" s="2">
        <v>0</v>
      </c>
      <c r="J69" s="2">
        <v>455004.43</v>
      </c>
      <c r="K69">
        <v>127672.65</v>
      </c>
      <c r="L69" s="2">
        <f t="shared" si="4"/>
        <v>327331.78000000003</v>
      </c>
      <c r="M69">
        <f t="shared" si="5"/>
        <v>0</v>
      </c>
    </row>
    <row r="70" spans="1:13" x14ac:dyDescent="0.2">
      <c r="A70" s="1" t="s">
        <v>499</v>
      </c>
      <c r="B70" s="1" t="s">
        <v>500</v>
      </c>
      <c r="C70" s="1" t="s">
        <v>141</v>
      </c>
      <c r="D70" s="13">
        <v>4</v>
      </c>
      <c r="E70" s="2">
        <v>8000</v>
      </c>
      <c r="F70" s="2">
        <v>746448.04</v>
      </c>
      <c r="G70" s="2">
        <v>0</v>
      </c>
      <c r="H70" s="2">
        <v>0</v>
      </c>
      <c r="I70" s="2">
        <v>0</v>
      </c>
      <c r="J70" s="2">
        <v>754448.04</v>
      </c>
      <c r="K70">
        <v>133505.17000000001</v>
      </c>
      <c r="L70" s="2">
        <f t="shared" si="4"/>
        <v>620942.87</v>
      </c>
      <c r="M70">
        <f t="shared" si="5"/>
        <v>0</v>
      </c>
    </row>
    <row r="71" spans="1:13" x14ac:dyDescent="0.2">
      <c r="A71" s="1" t="s">
        <v>538</v>
      </c>
      <c r="B71" s="1" t="s">
        <v>539</v>
      </c>
      <c r="C71" s="1" t="s">
        <v>197</v>
      </c>
      <c r="D71" s="13">
        <v>4</v>
      </c>
      <c r="E71" s="2">
        <v>236231.16000000003</v>
      </c>
      <c r="F71" s="2">
        <v>0</v>
      </c>
      <c r="G71" s="2">
        <v>0</v>
      </c>
      <c r="H71" s="2">
        <v>0</v>
      </c>
      <c r="I71" s="2">
        <v>0</v>
      </c>
      <c r="J71" s="2">
        <v>236231.16000000003</v>
      </c>
      <c r="K71">
        <v>109417.69</v>
      </c>
      <c r="L71" s="2">
        <f t="shared" si="4"/>
        <v>126813.47000000003</v>
      </c>
      <c r="M71">
        <f t="shared" si="5"/>
        <v>0</v>
      </c>
    </row>
    <row r="72" spans="1:13" x14ac:dyDescent="0.2">
      <c r="A72" s="1" t="s">
        <v>660</v>
      </c>
      <c r="B72" s="1" t="s">
        <v>659</v>
      </c>
      <c r="C72" s="1" t="s">
        <v>588</v>
      </c>
      <c r="D72" s="13">
        <v>4</v>
      </c>
      <c r="E72" s="2">
        <v>88816.01999999999</v>
      </c>
      <c r="F72" s="2">
        <v>-2439.0500000000002</v>
      </c>
      <c r="G72" s="2">
        <v>0</v>
      </c>
      <c r="H72" s="2">
        <v>0</v>
      </c>
      <c r="I72" s="2">
        <v>0</v>
      </c>
      <c r="J72" s="2">
        <v>86376.969999999987</v>
      </c>
      <c r="K72">
        <v>133661.53</v>
      </c>
      <c r="L72" s="2">
        <f t="shared" si="4"/>
        <v>-47284.560000000012</v>
      </c>
      <c r="M72">
        <f t="shared" si="5"/>
        <v>1</v>
      </c>
    </row>
    <row r="73" spans="1:13" x14ac:dyDescent="0.2">
      <c r="A73" s="1" t="s">
        <v>981</v>
      </c>
      <c r="B73" s="1" t="s">
        <v>982</v>
      </c>
      <c r="C73" s="1" t="s">
        <v>248</v>
      </c>
      <c r="D73" s="13">
        <v>4</v>
      </c>
      <c r="E73" s="2">
        <v>63885.930000000008</v>
      </c>
      <c r="F73" s="2">
        <v>0</v>
      </c>
      <c r="G73" s="2">
        <v>0</v>
      </c>
      <c r="H73" s="2">
        <v>0</v>
      </c>
      <c r="I73" s="2">
        <v>0</v>
      </c>
      <c r="J73" s="2">
        <v>63885.930000000008</v>
      </c>
      <c r="K73">
        <v>87978.22</v>
      </c>
      <c r="L73" s="2">
        <f t="shared" si="4"/>
        <v>-24092.289999999994</v>
      </c>
      <c r="M73">
        <f t="shared" si="5"/>
        <v>1</v>
      </c>
    </row>
    <row r="74" spans="1:13" x14ac:dyDescent="0.2">
      <c r="A74" s="1" t="s">
        <v>598</v>
      </c>
      <c r="B74" s="1" t="s">
        <v>599</v>
      </c>
      <c r="C74" s="1" t="s">
        <v>483</v>
      </c>
      <c r="D74" s="13">
        <v>4</v>
      </c>
      <c r="E74" s="2">
        <v>81638.720000000001</v>
      </c>
      <c r="F74" s="2">
        <v>11321.660000000002</v>
      </c>
      <c r="G74" s="2">
        <v>0</v>
      </c>
      <c r="H74" s="2">
        <v>0</v>
      </c>
      <c r="I74" s="2">
        <v>0</v>
      </c>
      <c r="J74" s="2">
        <v>92960.38</v>
      </c>
      <c r="K74">
        <v>92040.29</v>
      </c>
      <c r="L74" s="2">
        <f t="shared" si="4"/>
        <v>920.09000000001106</v>
      </c>
      <c r="M74">
        <f t="shared" si="5"/>
        <v>0</v>
      </c>
    </row>
    <row r="75" spans="1:13" x14ac:dyDescent="0.2">
      <c r="A75" s="1" t="s">
        <v>542</v>
      </c>
      <c r="B75" s="1" t="s">
        <v>543</v>
      </c>
      <c r="C75" s="1" t="s">
        <v>115</v>
      </c>
      <c r="D75" s="13">
        <v>4</v>
      </c>
      <c r="E75" s="2">
        <v>56042.53</v>
      </c>
      <c r="F75" s="2">
        <v>0</v>
      </c>
      <c r="G75" s="2">
        <v>0</v>
      </c>
      <c r="H75" s="2">
        <v>30650.06</v>
      </c>
      <c r="I75" s="2">
        <v>0</v>
      </c>
      <c r="J75" s="2">
        <v>86692.59</v>
      </c>
      <c r="K75">
        <v>73840.34</v>
      </c>
      <c r="L75" s="2">
        <f t="shared" si="4"/>
        <v>12852.25</v>
      </c>
      <c r="M75">
        <f t="shared" si="5"/>
        <v>0</v>
      </c>
    </row>
    <row r="76" spans="1:13" x14ac:dyDescent="0.2">
      <c r="A76" s="1" t="s">
        <v>271</v>
      </c>
      <c r="B76" s="1" t="s">
        <v>272</v>
      </c>
      <c r="C76" s="1" t="s">
        <v>37</v>
      </c>
      <c r="D76" s="13">
        <v>4</v>
      </c>
      <c r="E76" s="2">
        <v>114839.66</v>
      </c>
      <c r="F76" s="2">
        <v>0</v>
      </c>
      <c r="G76" s="2">
        <v>0</v>
      </c>
      <c r="H76" s="2">
        <v>0</v>
      </c>
      <c r="I76" s="2">
        <v>0</v>
      </c>
      <c r="J76" s="2">
        <v>114839.66</v>
      </c>
      <c r="K76">
        <v>55803.360000000001</v>
      </c>
      <c r="L76" s="2">
        <f t="shared" si="4"/>
        <v>59036.3</v>
      </c>
      <c r="M76">
        <f t="shared" si="5"/>
        <v>0</v>
      </c>
    </row>
    <row r="77" spans="1:13" x14ac:dyDescent="0.2">
      <c r="A77" s="1" t="s">
        <v>961</v>
      </c>
      <c r="B77" s="1" t="s">
        <v>962</v>
      </c>
      <c r="C77" s="1" t="s">
        <v>78</v>
      </c>
      <c r="D77" s="13">
        <v>4</v>
      </c>
      <c r="E77" s="2">
        <v>26697.21</v>
      </c>
      <c r="F77" s="2">
        <v>0</v>
      </c>
      <c r="G77" s="2">
        <v>0</v>
      </c>
      <c r="H77" s="2">
        <v>21712.309999999998</v>
      </c>
      <c r="I77" s="2">
        <v>0</v>
      </c>
      <c r="J77" s="2">
        <v>48409.52</v>
      </c>
      <c r="K77">
        <v>39375.86</v>
      </c>
      <c r="L77" s="2">
        <f t="shared" si="4"/>
        <v>9033.6599999999962</v>
      </c>
      <c r="M77">
        <f t="shared" si="5"/>
        <v>0</v>
      </c>
    </row>
    <row r="78" spans="1:13" x14ac:dyDescent="0.2">
      <c r="A78" s="1" t="s">
        <v>564</v>
      </c>
      <c r="B78" s="1" t="s">
        <v>565</v>
      </c>
      <c r="C78" s="1" t="s">
        <v>184</v>
      </c>
      <c r="D78" s="13">
        <v>4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>
        <v>35882.22</v>
      </c>
      <c r="L78" s="2">
        <f t="shared" si="4"/>
        <v>-35882.22</v>
      </c>
      <c r="M78">
        <f t="shared" si="5"/>
        <v>1</v>
      </c>
    </row>
    <row r="79" spans="1:13" x14ac:dyDescent="0.2">
      <c r="A79" s="1" t="s">
        <v>824</v>
      </c>
      <c r="B79" s="1" t="s">
        <v>823</v>
      </c>
      <c r="C79" s="1" t="s">
        <v>184</v>
      </c>
      <c r="D79" s="13">
        <v>4</v>
      </c>
      <c r="E79" s="2">
        <v>140074.06</v>
      </c>
      <c r="F79" s="2">
        <v>0</v>
      </c>
      <c r="G79" s="2">
        <v>0</v>
      </c>
      <c r="H79" s="2">
        <v>0</v>
      </c>
      <c r="I79" s="2">
        <v>0</v>
      </c>
      <c r="J79" s="2">
        <v>140074.06</v>
      </c>
      <c r="K79">
        <v>65788.17</v>
      </c>
      <c r="L79" s="2">
        <f t="shared" si="4"/>
        <v>74285.89</v>
      </c>
      <c r="M79">
        <f t="shared" si="5"/>
        <v>0</v>
      </c>
    </row>
    <row r="80" spans="1:13" x14ac:dyDescent="0.2">
      <c r="A80" s="1" t="s">
        <v>700</v>
      </c>
      <c r="B80" s="1" t="s">
        <v>701</v>
      </c>
      <c r="C80" s="1" t="s">
        <v>364</v>
      </c>
      <c r="D80" s="13">
        <v>4</v>
      </c>
      <c r="E80" s="2">
        <v>129111.16</v>
      </c>
      <c r="F80" s="2">
        <v>150.42000000000002</v>
      </c>
      <c r="G80" s="2">
        <v>0</v>
      </c>
      <c r="H80" s="2">
        <v>0</v>
      </c>
      <c r="I80" s="2">
        <v>0</v>
      </c>
      <c r="J80" s="2">
        <v>129261.58</v>
      </c>
      <c r="K80">
        <v>81064.69</v>
      </c>
      <c r="L80" s="2">
        <f t="shared" si="4"/>
        <v>48196.89</v>
      </c>
      <c r="M80">
        <f t="shared" si="5"/>
        <v>0</v>
      </c>
    </row>
    <row r="81" spans="1:13" x14ac:dyDescent="0.2">
      <c r="A81" s="1" t="s">
        <v>609</v>
      </c>
      <c r="B81" s="1" t="s">
        <v>610</v>
      </c>
      <c r="C81" s="1" t="s">
        <v>299</v>
      </c>
      <c r="D81" s="13">
        <v>4</v>
      </c>
      <c r="E81" s="2">
        <v>0</v>
      </c>
      <c r="F81" s="2">
        <v>0</v>
      </c>
      <c r="G81" s="2">
        <v>0</v>
      </c>
      <c r="H81" s="2">
        <v>17425.61</v>
      </c>
      <c r="I81" s="2">
        <v>0</v>
      </c>
      <c r="J81" s="2">
        <v>17425.61</v>
      </c>
      <c r="K81">
        <v>44899.75</v>
      </c>
      <c r="L81" s="2">
        <f t="shared" si="4"/>
        <v>-27474.14</v>
      </c>
      <c r="M81">
        <f t="shared" si="5"/>
        <v>1</v>
      </c>
    </row>
    <row r="82" spans="1:13" x14ac:dyDescent="0.2">
      <c r="A82" s="1" t="s">
        <v>661</v>
      </c>
      <c r="B82" s="1" t="s">
        <v>659</v>
      </c>
      <c r="C82" s="1" t="s">
        <v>270</v>
      </c>
      <c r="D82" s="13">
        <v>4</v>
      </c>
      <c r="E82" s="2">
        <v>12895.04</v>
      </c>
      <c r="F82" s="2">
        <v>0</v>
      </c>
      <c r="G82" s="2">
        <v>0</v>
      </c>
      <c r="H82" s="2">
        <v>20000</v>
      </c>
      <c r="I82" s="2">
        <v>0</v>
      </c>
      <c r="J82" s="2">
        <v>32895.040000000001</v>
      </c>
      <c r="K82">
        <v>134707.59</v>
      </c>
      <c r="L82" s="2">
        <f t="shared" si="4"/>
        <v>-101812.54999999999</v>
      </c>
      <c r="M82">
        <f t="shared" si="5"/>
        <v>1</v>
      </c>
    </row>
    <row r="83" spans="1:13" x14ac:dyDescent="0.2">
      <c r="A83" s="1" t="s">
        <v>216</v>
      </c>
      <c r="B83" s="1" t="s">
        <v>217</v>
      </c>
      <c r="C83" s="1" t="s">
        <v>31</v>
      </c>
      <c r="D83" s="13">
        <v>4</v>
      </c>
      <c r="E83" s="2">
        <v>134693.72999999998</v>
      </c>
      <c r="F83" s="2">
        <v>14786.42</v>
      </c>
      <c r="G83" s="2">
        <v>0</v>
      </c>
      <c r="H83" s="2">
        <v>0</v>
      </c>
      <c r="I83" s="2">
        <v>0</v>
      </c>
      <c r="J83" s="2">
        <v>149480.15</v>
      </c>
      <c r="K83">
        <v>90051.65</v>
      </c>
      <c r="L83" s="2">
        <f t="shared" si="4"/>
        <v>59428.5</v>
      </c>
      <c r="M83">
        <f t="shared" si="5"/>
        <v>0</v>
      </c>
    </row>
    <row r="84" spans="1:13" x14ac:dyDescent="0.2">
      <c r="A84" s="1" t="s">
        <v>885</v>
      </c>
      <c r="B84" s="1" t="s">
        <v>883</v>
      </c>
      <c r="C84" s="1" t="s">
        <v>31</v>
      </c>
      <c r="D84" s="13">
        <v>4</v>
      </c>
      <c r="E84" s="2">
        <v>225601.58000000005</v>
      </c>
      <c r="F84" s="2">
        <v>0</v>
      </c>
      <c r="G84" s="2">
        <v>0</v>
      </c>
      <c r="H84" s="2">
        <v>0</v>
      </c>
      <c r="I84" s="2">
        <v>0</v>
      </c>
      <c r="J84" s="2">
        <v>225601.58000000005</v>
      </c>
      <c r="K84">
        <v>225065.98</v>
      </c>
      <c r="L84" s="2">
        <f t="shared" si="4"/>
        <v>535.60000000003492</v>
      </c>
      <c r="M84">
        <f t="shared" si="5"/>
        <v>0</v>
      </c>
    </row>
    <row r="85" spans="1:13" x14ac:dyDescent="0.2">
      <c r="A85" s="1" t="s">
        <v>1011</v>
      </c>
      <c r="B85" s="1" t="s">
        <v>1009</v>
      </c>
      <c r="C85" s="1" t="s">
        <v>20</v>
      </c>
      <c r="D85" s="13">
        <v>4</v>
      </c>
      <c r="E85" s="2">
        <v>90608.58</v>
      </c>
      <c r="F85" s="2">
        <v>0</v>
      </c>
      <c r="G85" s="2">
        <v>0</v>
      </c>
      <c r="H85" s="2">
        <v>0</v>
      </c>
      <c r="I85" s="2">
        <v>0</v>
      </c>
      <c r="J85" s="2">
        <v>90608.58</v>
      </c>
      <c r="K85">
        <v>107338.1</v>
      </c>
      <c r="L85" s="2">
        <f t="shared" si="4"/>
        <v>-16729.520000000004</v>
      </c>
      <c r="M85">
        <f t="shared" si="5"/>
        <v>1</v>
      </c>
    </row>
    <row r="86" spans="1:13" x14ac:dyDescent="0.2">
      <c r="A86" s="1" t="s">
        <v>178</v>
      </c>
      <c r="B86" s="1" t="s">
        <v>179</v>
      </c>
      <c r="C86" s="1" t="s">
        <v>155</v>
      </c>
      <c r="D86" s="13">
        <v>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>
        <v>57880.32</v>
      </c>
      <c r="L86" s="2">
        <f t="shared" si="4"/>
        <v>-57880.32</v>
      </c>
      <c r="M86">
        <f t="shared" si="5"/>
        <v>1</v>
      </c>
    </row>
    <row r="87" spans="1:13" x14ac:dyDescent="0.2">
      <c r="A87" s="1" t="s">
        <v>615</v>
      </c>
      <c r="B87" s="1" t="s">
        <v>616</v>
      </c>
      <c r="C87" s="1" t="s">
        <v>155</v>
      </c>
      <c r="D87" s="13">
        <v>4</v>
      </c>
      <c r="E87" s="2">
        <v>27183.360000000001</v>
      </c>
      <c r="F87" s="2">
        <v>0</v>
      </c>
      <c r="G87" s="2">
        <v>0</v>
      </c>
      <c r="H87" s="2">
        <v>0</v>
      </c>
      <c r="I87" s="2">
        <v>0</v>
      </c>
      <c r="J87" s="2">
        <v>27183.360000000001</v>
      </c>
      <c r="K87">
        <v>69102.080000000002</v>
      </c>
      <c r="L87" s="2">
        <f t="shared" si="4"/>
        <v>-41918.720000000001</v>
      </c>
      <c r="M87">
        <f t="shared" si="5"/>
        <v>1</v>
      </c>
    </row>
    <row r="88" spans="1:13" x14ac:dyDescent="0.2">
      <c r="A88" s="1" t="s">
        <v>223</v>
      </c>
      <c r="B88" s="1" t="s">
        <v>224</v>
      </c>
      <c r="C88" s="1" t="s">
        <v>225</v>
      </c>
      <c r="D88" s="13">
        <v>4</v>
      </c>
      <c r="E88" s="2">
        <v>124949.18000000001</v>
      </c>
      <c r="F88" s="2">
        <v>0</v>
      </c>
      <c r="G88" s="2">
        <v>0</v>
      </c>
      <c r="H88" s="2">
        <v>0</v>
      </c>
      <c r="I88" s="2">
        <v>0</v>
      </c>
      <c r="J88" s="2">
        <v>124949.18000000001</v>
      </c>
      <c r="K88">
        <v>74030.429999999993</v>
      </c>
      <c r="L88" s="2">
        <f t="shared" si="4"/>
        <v>50918.750000000015</v>
      </c>
      <c r="M88">
        <f t="shared" si="5"/>
        <v>0</v>
      </c>
    </row>
    <row r="89" spans="1:13" x14ac:dyDescent="0.2">
      <c r="A89" s="1" t="s">
        <v>593</v>
      </c>
      <c r="B89" s="1" t="s">
        <v>592</v>
      </c>
      <c r="C89" s="1" t="s">
        <v>165</v>
      </c>
      <c r="D89" s="13">
        <v>4</v>
      </c>
      <c r="E89" s="2">
        <v>97401.99</v>
      </c>
      <c r="F89" s="2">
        <v>0</v>
      </c>
      <c r="G89" s="2">
        <v>0</v>
      </c>
      <c r="H89" s="2">
        <v>0</v>
      </c>
      <c r="I89" s="2">
        <v>0</v>
      </c>
      <c r="J89" s="2">
        <v>97401.99</v>
      </c>
      <c r="K89">
        <v>71221.070000000007</v>
      </c>
      <c r="L89" s="2">
        <f t="shared" si="4"/>
        <v>26180.92</v>
      </c>
      <c r="M89">
        <f t="shared" si="5"/>
        <v>0</v>
      </c>
    </row>
    <row r="90" spans="1:13" x14ac:dyDescent="0.2">
      <c r="A90" s="1" t="s">
        <v>832</v>
      </c>
      <c r="B90" s="1" t="s">
        <v>833</v>
      </c>
      <c r="C90" s="1" t="s">
        <v>165</v>
      </c>
      <c r="D90" s="13">
        <v>4</v>
      </c>
      <c r="E90" s="2">
        <v>79037.22</v>
      </c>
      <c r="F90" s="2">
        <v>0</v>
      </c>
      <c r="G90" s="2">
        <v>0</v>
      </c>
      <c r="H90" s="2">
        <v>0</v>
      </c>
      <c r="I90" s="2">
        <v>0</v>
      </c>
      <c r="J90" s="2">
        <v>79037.22</v>
      </c>
      <c r="K90">
        <v>44689.21</v>
      </c>
      <c r="L90" s="2">
        <f t="shared" si="4"/>
        <v>34348.01</v>
      </c>
      <c r="M90">
        <f t="shared" si="5"/>
        <v>0</v>
      </c>
    </row>
    <row r="92" spans="1:13" x14ac:dyDescent="0.2">
      <c r="J92" s="2">
        <f>SUM(J2:J90)</f>
        <v>11767161.339999998</v>
      </c>
      <c r="K92" s="2">
        <f t="shared" ref="K92:M92" si="6">SUM(K2:K90)</f>
        <v>9053787.150000006</v>
      </c>
      <c r="L92" s="2">
        <f t="shared" si="6"/>
        <v>2713374.1900000004</v>
      </c>
      <c r="M92" s="8">
        <f t="shared" si="6"/>
        <v>41</v>
      </c>
    </row>
    <row r="94" spans="1:13" x14ac:dyDescent="0.2">
      <c r="J94" s="15">
        <f>SUM(J92/K92)</f>
        <v>1.2996949392608583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428D-F820-4847-9736-02A1A1C89886}">
  <dimension ref="A1:N82"/>
  <sheetViews>
    <sheetView zoomScaleNormal="100" workbookViewId="0">
      <pane ySplit="1" topLeftCell="A50" activePane="bottomLeft" state="frozen"/>
      <selection pane="bottomLeft" activeCell="N1" sqref="N1:N1048576"/>
    </sheetView>
  </sheetViews>
  <sheetFormatPr baseColWidth="10" defaultRowHeight="16" x14ac:dyDescent="0.2"/>
  <cols>
    <col min="5" max="9" width="13.83203125" customWidth="1"/>
    <col min="10" max="10" width="14.83203125" customWidth="1"/>
    <col min="11" max="11" width="13.83203125" customWidth="1"/>
    <col min="12" max="12" width="14.83203125" customWidth="1"/>
  </cols>
  <sheetData>
    <row r="1" spans="1:14" ht="85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  <c r="N1" s="17"/>
    </row>
    <row r="2" spans="1:14" x14ac:dyDescent="0.2">
      <c r="A2" s="1" t="s">
        <v>66</v>
      </c>
      <c r="B2" s="1" t="s">
        <v>67</v>
      </c>
      <c r="C2" s="1" t="s">
        <v>23</v>
      </c>
      <c r="D2" s="13">
        <v>5</v>
      </c>
      <c r="E2" s="2">
        <v>100016.00000000001</v>
      </c>
      <c r="F2" s="2">
        <v>12811.48</v>
      </c>
      <c r="G2" s="2">
        <v>0</v>
      </c>
      <c r="H2" s="2">
        <v>0</v>
      </c>
      <c r="I2" s="2">
        <v>0</v>
      </c>
      <c r="J2" s="2">
        <v>112827.48000000001</v>
      </c>
      <c r="K2">
        <v>119443.81</v>
      </c>
      <c r="L2" s="2">
        <f t="shared" ref="L2:L33" si="0">SUM(J2-K2)</f>
        <v>-6616.3299999999872</v>
      </c>
      <c r="M2">
        <f t="shared" ref="M2:M33" si="1">IF(K2&gt;J2, 1, 0)</f>
        <v>1</v>
      </c>
    </row>
    <row r="3" spans="1:14" x14ac:dyDescent="0.2">
      <c r="A3" s="1" t="s">
        <v>163</v>
      </c>
      <c r="B3" s="1" t="s">
        <v>164</v>
      </c>
      <c r="C3" s="1" t="s">
        <v>165</v>
      </c>
      <c r="D3" s="13">
        <v>5</v>
      </c>
      <c r="E3" s="2">
        <v>76293.399999999994</v>
      </c>
      <c r="F3" s="2">
        <v>6178.96</v>
      </c>
      <c r="G3" s="2">
        <v>0</v>
      </c>
      <c r="H3" s="2">
        <v>0</v>
      </c>
      <c r="I3" s="2">
        <v>0</v>
      </c>
      <c r="J3" s="2">
        <v>82472.36</v>
      </c>
      <c r="K3">
        <v>149327.89000000001</v>
      </c>
      <c r="L3" s="2">
        <f t="shared" si="0"/>
        <v>-66855.530000000013</v>
      </c>
      <c r="M3">
        <f t="shared" si="1"/>
        <v>1</v>
      </c>
    </row>
    <row r="4" spans="1:14" x14ac:dyDescent="0.2">
      <c r="A4" s="1" t="s">
        <v>186</v>
      </c>
      <c r="B4" s="1" t="s">
        <v>187</v>
      </c>
      <c r="C4" s="1" t="s">
        <v>147</v>
      </c>
      <c r="D4" s="13">
        <v>5</v>
      </c>
      <c r="E4" s="2">
        <v>196455.12000000005</v>
      </c>
      <c r="F4" s="2">
        <v>0</v>
      </c>
      <c r="G4" s="2">
        <v>1500</v>
      </c>
      <c r="H4" s="2">
        <v>0</v>
      </c>
      <c r="I4" s="2">
        <v>0</v>
      </c>
      <c r="J4" s="2">
        <v>197955.12000000005</v>
      </c>
      <c r="K4">
        <v>342289.56</v>
      </c>
      <c r="L4" s="2">
        <f t="shared" si="0"/>
        <v>-144334.43999999994</v>
      </c>
      <c r="M4">
        <f t="shared" si="1"/>
        <v>1</v>
      </c>
    </row>
    <row r="5" spans="1:14" x14ac:dyDescent="0.2">
      <c r="A5" s="1" t="s">
        <v>275</v>
      </c>
      <c r="B5" s="1" t="s">
        <v>276</v>
      </c>
      <c r="C5" s="1" t="s">
        <v>98</v>
      </c>
      <c r="D5" s="13">
        <v>5</v>
      </c>
      <c r="E5" s="2">
        <v>1601343.9400000002</v>
      </c>
      <c r="F5" s="2">
        <v>0</v>
      </c>
      <c r="G5" s="2">
        <v>0</v>
      </c>
      <c r="H5" s="2">
        <v>161371.09999999998</v>
      </c>
      <c r="I5" s="2">
        <v>0</v>
      </c>
      <c r="J5" s="2">
        <v>1762715.04</v>
      </c>
      <c r="K5">
        <v>267981.07</v>
      </c>
      <c r="L5" s="2">
        <f t="shared" si="0"/>
        <v>1494733.97</v>
      </c>
      <c r="M5">
        <f t="shared" si="1"/>
        <v>0</v>
      </c>
    </row>
    <row r="6" spans="1:14" x14ac:dyDescent="0.2">
      <c r="A6" s="1" t="s">
        <v>325</v>
      </c>
      <c r="B6" s="1" t="s">
        <v>326</v>
      </c>
      <c r="C6" s="1" t="s">
        <v>20</v>
      </c>
      <c r="D6" s="13">
        <v>5</v>
      </c>
      <c r="E6" s="2">
        <v>298278.73999999987</v>
      </c>
      <c r="F6" s="2">
        <v>13767.79</v>
      </c>
      <c r="G6" s="2">
        <v>0</v>
      </c>
      <c r="H6" s="2">
        <v>12560.930000000004</v>
      </c>
      <c r="I6" s="2">
        <v>0</v>
      </c>
      <c r="J6" s="2">
        <v>324607.45999999985</v>
      </c>
      <c r="K6">
        <v>217459.81</v>
      </c>
      <c r="L6" s="2">
        <f t="shared" si="0"/>
        <v>107147.64999999985</v>
      </c>
      <c r="M6">
        <f t="shared" si="1"/>
        <v>0</v>
      </c>
    </row>
    <row r="7" spans="1:14" x14ac:dyDescent="0.2">
      <c r="A7" s="1" t="s">
        <v>341</v>
      </c>
      <c r="B7" s="1" t="s">
        <v>342</v>
      </c>
      <c r="C7" s="1" t="s">
        <v>144</v>
      </c>
      <c r="D7" s="13">
        <v>5</v>
      </c>
      <c r="E7" s="2">
        <v>220856.82</v>
      </c>
      <c r="F7" s="2">
        <v>10370.84</v>
      </c>
      <c r="G7" s="2">
        <v>0</v>
      </c>
      <c r="H7" s="2">
        <v>0</v>
      </c>
      <c r="I7" s="2">
        <v>0</v>
      </c>
      <c r="J7" s="2">
        <v>231227.66</v>
      </c>
      <c r="K7">
        <v>171838.54</v>
      </c>
      <c r="L7" s="2">
        <f t="shared" si="0"/>
        <v>59389.119999999995</v>
      </c>
      <c r="M7">
        <f t="shared" si="1"/>
        <v>0</v>
      </c>
    </row>
    <row r="8" spans="1:14" x14ac:dyDescent="0.2">
      <c r="A8" s="1" t="s">
        <v>418</v>
      </c>
      <c r="B8" s="1" t="s">
        <v>419</v>
      </c>
      <c r="C8" s="1" t="s">
        <v>98</v>
      </c>
      <c r="D8" s="13">
        <v>5</v>
      </c>
      <c r="E8" s="2">
        <v>96230.219999999987</v>
      </c>
      <c r="F8" s="2">
        <v>0</v>
      </c>
      <c r="G8" s="2">
        <v>0</v>
      </c>
      <c r="H8" s="2">
        <v>0</v>
      </c>
      <c r="I8" s="2">
        <v>0</v>
      </c>
      <c r="J8" s="2">
        <v>96230.219999999987</v>
      </c>
      <c r="K8">
        <v>52429.599999999999</v>
      </c>
      <c r="L8" s="2">
        <f t="shared" si="0"/>
        <v>43800.619999999988</v>
      </c>
      <c r="M8">
        <f t="shared" si="1"/>
        <v>0</v>
      </c>
    </row>
    <row r="9" spans="1:14" x14ac:dyDescent="0.2">
      <c r="A9">
        <v>44131</v>
      </c>
      <c r="B9" t="s">
        <v>1216</v>
      </c>
      <c r="C9" s="1" t="s">
        <v>677</v>
      </c>
      <c r="D9" s="13">
        <v>5</v>
      </c>
      <c r="E9" s="2"/>
      <c r="F9" s="2"/>
      <c r="G9" s="2"/>
      <c r="H9" s="2"/>
      <c r="I9" s="2"/>
      <c r="J9" s="2">
        <v>0</v>
      </c>
      <c r="K9">
        <v>69054.05</v>
      </c>
      <c r="L9" s="2">
        <f t="shared" si="0"/>
        <v>-69054.05</v>
      </c>
      <c r="M9">
        <f t="shared" si="1"/>
        <v>1</v>
      </c>
    </row>
    <row r="10" spans="1:14" x14ac:dyDescent="0.2">
      <c r="A10" s="1" t="s">
        <v>576</v>
      </c>
      <c r="B10" s="1" t="s">
        <v>577</v>
      </c>
      <c r="C10" s="1" t="s">
        <v>75</v>
      </c>
      <c r="D10" s="13">
        <v>5</v>
      </c>
      <c r="E10" s="2">
        <v>247739.72999999998</v>
      </c>
      <c r="F10" s="2">
        <v>12311.08</v>
      </c>
      <c r="G10" s="2">
        <v>0</v>
      </c>
      <c r="H10" s="2">
        <v>0</v>
      </c>
      <c r="I10" s="2">
        <v>0</v>
      </c>
      <c r="J10" s="2">
        <v>260050.80999999997</v>
      </c>
      <c r="K10">
        <v>140450.25</v>
      </c>
      <c r="L10" s="2">
        <f t="shared" si="0"/>
        <v>119600.55999999997</v>
      </c>
      <c r="M10">
        <f t="shared" si="1"/>
        <v>0</v>
      </c>
    </row>
    <row r="11" spans="1:14" x14ac:dyDescent="0.2">
      <c r="A11" s="1" t="s">
        <v>580</v>
      </c>
      <c r="B11" s="1" t="s">
        <v>581</v>
      </c>
      <c r="C11" s="1" t="s">
        <v>184</v>
      </c>
      <c r="D11" s="13">
        <v>5</v>
      </c>
      <c r="E11" s="2">
        <v>500803.13</v>
      </c>
      <c r="F11" s="2">
        <v>7313.4500000000007</v>
      </c>
      <c r="G11" s="2">
        <v>0</v>
      </c>
      <c r="H11" s="2">
        <v>0</v>
      </c>
      <c r="I11" s="2">
        <v>0</v>
      </c>
      <c r="J11" s="2">
        <v>508116.58</v>
      </c>
      <c r="K11">
        <v>214802.75</v>
      </c>
      <c r="L11" s="2">
        <f t="shared" si="0"/>
        <v>293313.83</v>
      </c>
      <c r="M11">
        <f t="shared" si="1"/>
        <v>0</v>
      </c>
    </row>
    <row r="12" spans="1:14" x14ac:dyDescent="0.2">
      <c r="A12" s="1" t="s">
        <v>596</v>
      </c>
      <c r="B12" s="1" t="s">
        <v>597</v>
      </c>
      <c r="C12" s="1" t="s">
        <v>98</v>
      </c>
      <c r="D12" s="13">
        <v>5</v>
      </c>
      <c r="E12" s="2">
        <v>1098568.55</v>
      </c>
      <c r="F12" s="2">
        <v>0</v>
      </c>
      <c r="G12" s="2">
        <v>0</v>
      </c>
      <c r="H12" s="2">
        <v>0</v>
      </c>
      <c r="I12" s="2">
        <v>0</v>
      </c>
      <c r="J12" s="2">
        <v>1098568.55</v>
      </c>
      <c r="K12">
        <v>240606.34</v>
      </c>
      <c r="L12" s="2">
        <f t="shared" si="0"/>
        <v>857962.21000000008</v>
      </c>
      <c r="M12">
        <f t="shared" si="1"/>
        <v>0</v>
      </c>
    </row>
    <row r="13" spans="1:14" x14ac:dyDescent="0.2">
      <c r="A13" s="1" t="s">
        <v>605</v>
      </c>
      <c r="B13" s="1" t="s">
        <v>606</v>
      </c>
      <c r="C13" s="1" t="s">
        <v>225</v>
      </c>
      <c r="D13" s="13">
        <v>5</v>
      </c>
      <c r="E13" s="2">
        <v>750</v>
      </c>
      <c r="F13" s="2">
        <v>0</v>
      </c>
      <c r="G13" s="2">
        <v>0</v>
      </c>
      <c r="H13" s="2">
        <v>0</v>
      </c>
      <c r="I13" s="2">
        <v>0</v>
      </c>
      <c r="J13" s="2">
        <v>750</v>
      </c>
      <c r="K13">
        <v>269868.01</v>
      </c>
      <c r="L13" s="2">
        <f t="shared" si="0"/>
        <v>-269118.01</v>
      </c>
      <c r="M13">
        <f t="shared" si="1"/>
        <v>1</v>
      </c>
    </row>
    <row r="14" spans="1:14" x14ac:dyDescent="0.2">
      <c r="A14" s="1" t="s">
        <v>696</v>
      </c>
      <c r="B14" s="1" t="s">
        <v>697</v>
      </c>
      <c r="C14" s="1" t="s">
        <v>46</v>
      </c>
      <c r="D14" s="13">
        <v>5</v>
      </c>
      <c r="E14" s="2">
        <v>140858.97000000003</v>
      </c>
      <c r="F14" s="2">
        <v>36835.57</v>
      </c>
      <c r="G14" s="2">
        <v>0</v>
      </c>
      <c r="H14" s="2">
        <v>0</v>
      </c>
      <c r="I14" s="2">
        <v>0</v>
      </c>
      <c r="J14" s="2">
        <v>177694.54000000004</v>
      </c>
      <c r="K14">
        <v>85322.880000000005</v>
      </c>
      <c r="L14" s="2">
        <f t="shared" si="0"/>
        <v>92371.660000000033</v>
      </c>
      <c r="M14">
        <f t="shared" si="1"/>
        <v>0</v>
      </c>
    </row>
    <row r="15" spans="1:14" x14ac:dyDescent="0.2">
      <c r="A15" s="1" t="s">
        <v>698</v>
      </c>
      <c r="B15" s="1" t="s">
        <v>699</v>
      </c>
      <c r="C15" s="1" t="s">
        <v>98</v>
      </c>
      <c r="D15" s="13">
        <v>5</v>
      </c>
      <c r="E15" s="2">
        <v>676423.94</v>
      </c>
      <c r="F15" s="2">
        <v>0</v>
      </c>
      <c r="G15" s="2">
        <v>0</v>
      </c>
      <c r="H15" s="2">
        <v>0</v>
      </c>
      <c r="I15" s="2">
        <v>0</v>
      </c>
      <c r="J15" s="2">
        <v>676423.94</v>
      </c>
      <c r="K15">
        <v>197469.39</v>
      </c>
      <c r="L15" s="2">
        <f t="shared" si="0"/>
        <v>478954.54999999993</v>
      </c>
      <c r="M15">
        <f t="shared" si="1"/>
        <v>0</v>
      </c>
    </row>
    <row r="16" spans="1:14" x14ac:dyDescent="0.2">
      <c r="A16" s="1" t="s">
        <v>709</v>
      </c>
      <c r="B16" s="1" t="s">
        <v>710</v>
      </c>
      <c r="C16" s="1" t="s">
        <v>147</v>
      </c>
      <c r="D16" s="13">
        <v>5</v>
      </c>
      <c r="E16" s="2">
        <v>437757.00000000006</v>
      </c>
      <c r="F16" s="2">
        <v>48052.01</v>
      </c>
      <c r="G16" s="2">
        <v>0</v>
      </c>
      <c r="H16" s="2">
        <v>0</v>
      </c>
      <c r="I16" s="2">
        <v>0</v>
      </c>
      <c r="J16" s="2">
        <v>485809.01000000007</v>
      </c>
      <c r="K16">
        <v>330647.28999999998</v>
      </c>
      <c r="L16" s="2">
        <f t="shared" si="0"/>
        <v>155161.72000000009</v>
      </c>
      <c r="M16">
        <f t="shared" si="1"/>
        <v>0</v>
      </c>
    </row>
    <row r="17" spans="1:13" x14ac:dyDescent="0.2">
      <c r="A17" s="1" t="s">
        <v>720</v>
      </c>
      <c r="B17" s="1" t="s">
        <v>721</v>
      </c>
      <c r="C17" s="1" t="s">
        <v>184</v>
      </c>
      <c r="D17" s="13">
        <v>5</v>
      </c>
      <c r="E17" s="2">
        <v>312922.77000000008</v>
      </c>
      <c r="F17" s="2">
        <v>9411.09</v>
      </c>
      <c r="G17" s="2">
        <v>0</v>
      </c>
      <c r="H17" s="2">
        <v>0</v>
      </c>
      <c r="I17" s="2">
        <v>97180.650000000009</v>
      </c>
      <c r="J17" s="2">
        <v>419514.51000000013</v>
      </c>
      <c r="K17">
        <v>200319.71</v>
      </c>
      <c r="L17" s="2">
        <f t="shared" si="0"/>
        <v>219194.80000000013</v>
      </c>
      <c r="M17">
        <f t="shared" si="1"/>
        <v>0</v>
      </c>
    </row>
    <row r="18" spans="1:13" x14ac:dyDescent="0.2">
      <c r="A18" s="1" t="s">
        <v>797</v>
      </c>
      <c r="B18" s="1" t="s">
        <v>798</v>
      </c>
      <c r="C18" s="1" t="s">
        <v>31</v>
      </c>
      <c r="D18" s="13">
        <v>5</v>
      </c>
      <c r="E18" s="2">
        <v>274521.37999999995</v>
      </c>
      <c r="F18" s="2">
        <v>0</v>
      </c>
      <c r="G18" s="2">
        <v>0</v>
      </c>
      <c r="H18" s="2">
        <v>0</v>
      </c>
      <c r="I18" s="2">
        <v>0</v>
      </c>
      <c r="J18" s="2">
        <v>274521.37999999995</v>
      </c>
      <c r="K18">
        <v>213399.52</v>
      </c>
      <c r="L18" s="2">
        <f t="shared" si="0"/>
        <v>61121.859999999957</v>
      </c>
      <c r="M18">
        <f t="shared" si="1"/>
        <v>0</v>
      </c>
    </row>
    <row r="19" spans="1:13" x14ac:dyDescent="0.2">
      <c r="A19" s="1" t="s">
        <v>807</v>
      </c>
      <c r="B19" s="1" t="s">
        <v>808</v>
      </c>
      <c r="C19" s="1" t="s">
        <v>98</v>
      </c>
      <c r="D19" s="13">
        <v>5</v>
      </c>
      <c r="E19" s="2">
        <v>161.67000000000002</v>
      </c>
      <c r="F19" s="2">
        <v>0</v>
      </c>
      <c r="G19" s="2">
        <v>0</v>
      </c>
      <c r="H19" s="2">
        <v>0</v>
      </c>
      <c r="I19" s="2">
        <v>0</v>
      </c>
      <c r="J19" s="2">
        <v>161.67000000000002</v>
      </c>
      <c r="K19">
        <v>171114.57</v>
      </c>
      <c r="L19" s="2">
        <f t="shared" si="0"/>
        <v>-170952.9</v>
      </c>
      <c r="M19">
        <f t="shared" si="1"/>
        <v>1</v>
      </c>
    </row>
    <row r="20" spans="1:13" x14ac:dyDescent="0.2">
      <c r="A20" s="1" t="s">
        <v>809</v>
      </c>
      <c r="B20" s="1" t="s">
        <v>810</v>
      </c>
      <c r="C20" s="1" t="s">
        <v>37</v>
      </c>
      <c r="D20" s="13">
        <v>5</v>
      </c>
      <c r="E20" s="2">
        <v>239199.15000000005</v>
      </c>
      <c r="F20" s="2">
        <v>0</v>
      </c>
      <c r="G20" s="2">
        <v>0</v>
      </c>
      <c r="H20" s="2">
        <v>0</v>
      </c>
      <c r="I20" s="2">
        <v>0</v>
      </c>
      <c r="J20" s="2">
        <v>239199.15000000005</v>
      </c>
      <c r="K20">
        <v>194532.78</v>
      </c>
      <c r="L20" s="2">
        <f t="shared" si="0"/>
        <v>44666.370000000054</v>
      </c>
      <c r="M20">
        <f t="shared" si="1"/>
        <v>0</v>
      </c>
    </row>
    <row r="21" spans="1:13" x14ac:dyDescent="0.2">
      <c r="A21" s="1" t="s">
        <v>811</v>
      </c>
      <c r="B21" s="1" t="s">
        <v>812</v>
      </c>
      <c r="C21" s="1" t="s">
        <v>98</v>
      </c>
      <c r="D21" s="13">
        <v>5</v>
      </c>
      <c r="E21" s="2">
        <v>282183.46000000002</v>
      </c>
      <c r="F21" s="2">
        <v>0</v>
      </c>
      <c r="G21" s="2">
        <v>0</v>
      </c>
      <c r="H21" s="2">
        <v>0</v>
      </c>
      <c r="I21" s="2">
        <v>0</v>
      </c>
      <c r="J21" s="2">
        <v>282183.46000000002</v>
      </c>
      <c r="K21">
        <v>198045.8</v>
      </c>
      <c r="L21" s="2">
        <f t="shared" si="0"/>
        <v>84137.660000000033</v>
      </c>
      <c r="M21">
        <f t="shared" si="1"/>
        <v>0</v>
      </c>
    </row>
    <row r="22" spans="1:13" x14ac:dyDescent="0.2">
      <c r="A22" s="1" t="s">
        <v>848</v>
      </c>
      <c r="B22" s="1" t="s">
        <v>849</v>
      </c>
      <c r="C22" s="1" t="s">
        <v>37</v>
      </c>
      <c r="D22" s="13">
        <v>5</v>
      </c>
      <c r="E22" s="2">
        <v>71719.09</v>
      </c>
      <c r="F22" s="2">
        <v>0</v>
      </c>
      <c r="G22" s="2">
        <v>0</v>
      </c>
      <c r="H22" s="2">
        <v>0</v>
      </c>
      <c r="I22" s="2">
        <v>0</v>
      </c>
      <c r="J22" s="2">
        <v>71719.09</v>
      </c>
      <c r="K22">
        <v>56149.440000000002</v>
      </c>
      <c r="L22" s="2">
        <f t="shared" si="0"/>
        <v>15569.649999999994</v>
      </c>
      <c r="M22">
        <f t="shared" si="1"/>
        <v>0</v>
      </c>
    </row>
    <row r="23" spans="1:13" x14ac:dyDescent="0.2">
      <c r="A23" s="1" t="s">
        <v>908</v>
      </c>
      <c r="B23" s="1" t="s">
        <v>909</v>
      </c>
      <c r="C23" s="1" t="s">
        <v>256</v>
      </c>
      <c r="D23" s="13">
        <v>5</v>
      </c>
      <c r="E23" s="2">
        <v>359904.98000000004</v>
      </c>
      <c r="F23" s="2">
        <v>15382.66</v>
      </c>
      <c r="G23" s="2">
        <v>0</v>
      </c>
      <c r="H23" s="2">
        <v>111.16</v>
      </c>
      <c r="I23" s="2">
        <v>0</v>
      </c>
      <c r="J23" s="2">
        <v>375398.8</v>
      </c>
      <c r="K23">
        <v>95630.32</v>
      </c>
      <c r="L23" s="2">
        <f t="shared" si="0"/>
        <v>279768.48</v>
      </c>
      <c r="M23">
        <f t="shared" si="1"/>
        <v>0</v>
      </c>
    </row>
    <row r="24" spans="1:13" x14ac:dyDescent="0.2">
      <c r="A24" s="1" t="s">
        <v>979</v>
      </c>
      <c r="B24" s="1" t="s">
        <v>980</v>
      </c>
      <c r="C24" s="1" t="s">
        <v>98</v>
      </c>
      <c r="D24" s="13">
        <v>5</v>
      </c>
      <c r="E24" s="2">
        <v>406711.62000000011</v>
      </c>
      <c r="F24" s="2">
        <v>0</v>
      </c>
      <c r="G24" s="2">
        <v>0</v>
      </c>
      <c r="H24" s="2">
        <v>0</v>
      </c>
      <c r="I24" s="2">
        <v>0</v>
      </c>
      <c r="J24" s="2">
        <v>406711.62000000011</v>
      </c>
      <c r="K24">
        <v>177424.48</v>
      </c>
      <c r="L24" s="2">
        <f t="shared" si="0"/>
        <v>229287.1400000001</v>
      </c>
      <c r="M24">
        <f t="shared" si="1"/>
        <v>0</v>
      </c>
    </row>
    <row r="25" spans="1:13" x14ac:dyDescent="0.2">
      <c r="A25" s="1" t="s">
        <v>1022</v>
      </c>
      <c r="B25" s="1" t="s">
        <v>1023</v>
      </c>
      <c r="C25" s="1" t="s">
        <v>20</v>
      </c>
      <c r="D25" s="13">
        <v>5</v>
      </c>
      <c r="E25" s="2">
        <v>11827.060000000001</v>
      </c>
      <c r="F25" s="2">
        <v>0</v>
      </c>
      <c r="G25" s="2">
        <v>0</v>
      </c>
      <c r="H25" s="2">
        <v>100619.98</v>
      </c>
      <c r="I25" s="2">
        <v>0</v>
      </c>
      <c r="J25" s="2">
        <v>112447.03999999999</v>
      </c>
      <c r="K25">
        <v>252506.01</v>
      </c>
      <c r="L25" s="2">
        <f t="shared" si="0"/>
        <v>-140058.97000000003</v>
      </c>
      <c r="M25">
        <f t="shared" si="1"/>
        <v>1</v>
      </c>
    </row>
    <row r="26" spans="1:13" x14ac:dyDescent="0.2">
      <c r="A26" s="1" t="s">
        <v>1028</v>
      </c>
      <c r="B26" s="1" t="s">
        <v>1029</v>
      </c>
      <c r="C26" s="1" t="s">
        <v>98</v>
      </c>
      <c r="D26" s="13">
        <v>5</v>
      </c>
      <c r="E26" s="2">
        <v>498607.81999999989</v>
      </c>
      <c r="F26" s="2">
        <v>0</v>
      </c>
      <c r="G26" s="2">
        <v>0</v>
      </c>
      <c r="H26" s="2">
        <v>0</v>
      </c>
      <c r="I26" s="2">
        <v>0</v>
      </c>
      <c r="J26" s="2">
        <v>498607.81999999989</v>
      </c>
      <c r="K26">
        <v>262681</v>
      </c>
      <c r="L26" s="2">
        <f t="shared" si="0"/>
        <v>235926.81999999989</v>
      </c>
      <c r="M26">
        <f t="shared" si="1"/>
        <v>0</v>
      </c>
    </row>
    <row r="27" spans="1:13" x14ac:dyDescent="0.2">
      <c r="A27" s="1" t="s">
        <v>1041</v>
      </c>
      <c r="B27" s="1" t="s">
        <v>1042</v>
      </c>
      <c r="C27" s="1" t="s">
        <v>46</v>
      </c>
      <c r="D27" s="13">
        <v>5</v>
      </c>
      <c r="E27" s="2">
        <v>324430.10000000003</v>
      </c>
      <c r="F27" s="2">
        <v>0</v>
      </c>
      <c r="G27" s="2">
        <v>0</v>
      </c>
      <c r="H27" s="2">
        <v>0</v>
      </c>
      <c r="I27" s="2">
        <v>0</v>
      </c>
      <c r="J27" s="2">
        <v>324430.10000000003</v>
      </c>
      <c r="K27">
        <v>299215.28000000003</v>
      </c>
      <c r="L27" s="2">
        <f t="shared" si="0"/>
        <v>25214.820000000007</v>
      </c>
      <c r="M27">
        <f t="shared" si="1"/>
        <v>0</v>
      </c>
    </row>
    <row r="28" spans="1:13" x14ac:dyDescent="0.2">
      <c r="A28" s="1" t="s">
        <v>1045</v>
      </c>
      <c r="B28" s="1" t="s">
        <v>1046</v>
      </c>
      <c r="C28" s="1" t="s">
        <v>20</v>
      </c>
      <c r="D28" s="13">
        <v>5</v>
      </c>
      <c r="E28" s="2">
        <v>3818.58</v>
      </c>
      <c r="F28" s="2">
        <v>0</v>
      </c>
      <c r="G28" s="2">
        <v>0</v>
      </c>
      <c r="H28" s="2">
        <v>0</v>
      </c>
      <c r="I28" s="2">
        <v>0</v>
      </c>
      <c r="J28" s="2">
        <v>3818.58</v>
      </c>
      <c r="K28">
        <v>122612.12</v>
      </c>
      <c r="L28" s="2">
        <f t="shared" si="0"/>
        <v>-118793.54</v>
      </c>
      <c r="M28">
        <f t="shared" si="1"/>
        <v>1</v>
      </c>
    </row>
    <row r="29" spans="1:13" x14ac:dyDescent="0.2">
      <c r="A29" s="1" t="s">
        <v>1075</v>
      </c>
      <c r="B29" s="1" t="s">
        <v>1076</v>
      </c>
      <c r="C29" s="1" t="s">
        <v>136</v>
      </c>
      <c r="D29" s="13">
        <v>5</v>
      </c>
      <c r="E29" s="2">
        <v>278491.33000000007</v>
      </c>
      <c r="F29" s="2">
        <v>0</v>
      </c>
      <c r="G29" s="2">
        <v>0</v>
      </c>
      <c r="H29" s="2">
        <v>0</v>
      </c>
      <c r="I29" s="2">
        <v>0</v>
      </c>
      <c r="J29" s="2">
        <v>278491.33000000007</v>
      </c>
      <c r="K29">
        <v>201490.09</v>
      </c>
      <c r="L29" s="2">
        <f t="shared" si="0"/>
        <v>77001.240000000078</v>
      </c>
      <c r="M29">
        <f t="shared" si="1"/>
        <v>0</v>
      </c>
    </row>
    <row r="30" spans="1:13" x14ac:dyDescent="0.2">
      <c r="A30" s="1" t="s">
        <v>1105</v>
      </c>
      <c r="B30" s="1" t="s">
        <v>1106</v>
      </c>
      <c r="C30" s="1" t="s">
        <v>184</v>
      </c>
      <c r="D30" s="13">
        <v>5</v>
      </c>
      <c r="E30" s="2">
        <v>115468.93</v>
      </c>
      <c r="F30" s="2">
        <v>0</v>
      </c>
      <c r="G30" s="2">
        <v>0</v>
      </c>
      <c r="H30" s="2">
        <v>0</v>
      </c>
      <c r="I30" s="2">
        <v>0</v>
      </c>
      <c r="J30" s="2">
        <v>115468.93</v>
      </c>
      <c r="K30">
        <v>103725.89</v>
      </c>
      <c r="L30" s="2">
        <f t="shared" si="0"/>
        <v>11743.039999999994</v>
      </c>
      <c r="M30">
        <f t="shared" si="1"/>
        <v>0</v>
      </c>
    </row>
    <row r="31" spans="1:13" x14ac:dyDescent="0.2">
      <c r="A31" s="1" t="s">
        <v>1116</v>
      </c>
      <c r="B31" s="1" t="s">
        <v>1117</v>
      </c>
      <c r="C31" s="1" t="s">
        <v>147</v>
      </c>
      <c r="D31" s="13">
        <v>5</v>
      </c>
      <c r="E31" s="2">
        <v>118679.56</v>
      </c>
      <c r="F31" s="2">
        <v>0</v>
      </c>
      <c r="G31" s="2">
        <v>0</v>
      </c>
      <c r="H31" s="2">
        <v>0</v>
      </c>
      <c r="I31" s="2">
        <v>0</v>
      </c>
      <c r="J31" s="2">
        <v>118679.56</v>
      </c>
      <c r="K31">
        <v>229064.57</v>
      </c>
      <c r="L31" s="2">
        <f t="shared" si="0"/>
        <v>-110385.01000000001</v>
      </c>
      <c r="M31">
        <f t="shared" si="1"/>
        <v>1</v>
      </c>
    </row>
    <row r="32" spans="1:13" x14ac:dyDescent="0.2">
      <c r="A32" s="1" t="s">
        <v>1186</v>
      </c>
      <c r="B32" s="1" t="s">
        <v>1187</v>
      </c>
      <c r="C32" s="1" t="s">
        <v>588</v>
      </c>
      <c r="D32" s="13">
        <v>5</v>
      </c>
      <c r="E32" s="2">
        <v>0</v>
      </c>
      <c r="F32" s="2">
        <v>531115.63</v>
      </c>
      <c r="G32" s="2">
        <v>0</v>
      </c>
      <c r="H32" s="2">
        <v>0</v>
      </c>
      <c r="I32" s="2">
        <v>0</v>
      </c>
      <c r="J32" s="2">
        <v>531115.63</v>
      </c>
      <c r="K32">
        <v>269954.88</v>
      </c>
      <c r="L32" s="2">
        <f t="shared" si="0"/>
        <v>261160.75</v>
      </c>
      <c r="M32">
        <f t="shared" si="1"/>
        <v>0</v>
      </c>
    </row>
    <row r="33" spans="1:13" x14ac:dyDescent="0.2">
      <c r="A33" s="1" t="s">
        <v>35</v>
      </c>
      <c r="B33" s="1" t="s">
        <v>36</v>
      </c>
      <c r="C33" s="1" t="s">
        <v>37</v>
      </c>
      <c r="D33" s="13">
        <v>5</v>
      </c>
      <c r="E33" s="2">
        <v>172971.21</v>
      </c>
      <c r="F33" s="2">
        <v>0</v>
      </c>
      <c r="G33" s="2">
        <v>0</v>
      </c>
      <c r="H33" s="2">
        <v>0</v>
      </c>
      <c r="I33" s="2">
        <v>0</v>
      </c>
      <c r="J33" s="2">
        <v>172971.21</v>
      </c>
      <c r="K33">
        <v>184413.93</v>
      </c>
      <c r="L33" s="2">
        <f t="shared" si="0"/>
        <v>-11442.720000000001</v>
      </c>
      <c r="M33">
        <f t="shared" si="1"/>
        <v>1</v>
      </c>
    </row>
    <row r="34" spans="1:13" x14ac:dyDescent="0.2">
      <c r="A34" s="1" t="s">
        <v>688</v>
      </c>
      <c r="B34" s="1" t="s">
        <v>689</v>
      </c>
      <c r="C34" s="1" t="s">
        <v>403</v>
      </c>
      <c r="D34" s="13">
        <v>5</v>
      </c>
      <c r="E34" s="2">
        <v>0</v>
      </c>
      <c r="F34" s="2">
        <v>19290.170000000002</v>
      </c>
      <c r="G34" s="2">
        <v>0</v>
      </c>
      <c r="H34" s="2">
        <v>1559.89</v>
      </c>
      <c r="I34" s="2">
        <v>0</v>
      </c>
      <c r="J34" s="2">
        <v>20850.060000000001</v>
      </c>
      <c r="K34">
        <v>252518.99</v>
      </c>
      <c r="L34" s="2">
        <f t="shared" ref="L34:L65" si="2">SUM(J34-K34)</f>
        <v>-231668.93</v>
      </c>
      <c r="M34">
        <f t="shared" ref="M34:M65" si="3">IF(K34&gt;J34, 1, 0)</f>
        <v>1</v>
      </c>
    </row>
    <row r="35" spans="1:13" x14ac:dyDescent="0.2">
      <c r="A35" s="1" t="s">
        <v>713</v>
      </c>
      <c r="B35" s="1" t="s">
        <v>714</v>
      </c>
      <c r="C35" s="1" t="s">
        <v>588</v>
      </c>
      <c r="D35" s="13">
        <v>5</v>
      </c>
      <c r="E35" s="2">
        <v>652767.52000000025</v>
      </c>
      <c r="F35" s="2">
        <v>0</v>
      </c>
      <c r="G35" s="2">
        <v>0</v>
      </c>
      <c r="H35" s="2">
        <v>0</v>
      </c>
      <c r="I35" s="2">
        <v>0</v>
      </c>
      <c r="J35" s="2">
        <v>652767.52000000025</v>
      </c>
      <c r="K35">
        <v>382986.39</v>
      </c>
      <c r="L35" s="2">
        <f t="shared" si="2"/>
        <v>269781.13000000024</v>
      </c>
      <c r="M35">
        <f t="shared" si="3"/>
        <v>0</v>
      </c>
    </row>
    <row r="36" spans="1:13" x14ac:dyDescent="0.2">
      <c r="A36" s="1" t="s">
        <v>726</v>
      </c>
      <c r="B36" s="1" t="s">
        <v>727</v>
      </c>
      <c r="C36" s="1" t="s">
        <v>93</v>
      </c>
      <c r="D36" s="13">
        <v>5</v>
      </c>
      <c r="E36" s="2">
        <v>281644.67</v>
      </c>
      <c r="F36" s="2">
        <v>0</v>
      </c>
      <c r="G36" s="2">
        <v>0</v>
      </c>
      <c r="H36" s="2">
        <v>0</v>
      </c>
      <c r="I36" s="2">
        <v>0</v>
      </c>
      <c r="J36" s="2">
        <v>281644.67</v>
      </c>
      <c r="K36">
        <v>303228.18</v>
      </c>
      <c r="L36" s="2">
        <f t="shared" si="2"/>
        <v>-21583.510000000009</v>
      </c>
      <c r="M36">
        <f t="shared" si="3"/>
        <v>1</v>
      </c>
    </row>
    <row r="37" spans="1:13" x14ac:dyDescent="0.2">
      <c r="A37" s="1" t="s">
        <v>1055</v>
      </c>
      <c r="B37" s="1" t="s">
        <v>1056</v>
      </c>
      <c r="C37" s="1" t="s">
        <v>136</v>
      </c>
      <c r="D37" s="13">
        <v>5</v>
      </c>
      <c r="E37" s="2">
        <v>124872.20000000001</v>
      </c>
      <c r="F37" s="2">
        <v>0</v>
      </c>
      <c r="G37" s="2">
        <v>0</v>
      </c>
      <c r="H37" s="2">
        <v>0</v>
      </c>
      <c r="I37" s="2">
        <v>0</v>
      </c>
      <c r="J37" s="2">
        <v>124872.20000000001</v>
      </c>
      <c r="K37">
        <v>121864.78</v>
      </c>
      <c r="L37" s="2">
        <f t="shared" si="2"/>
        <v>3007.4200000000128</v>
      </c>
      <c r="M37">
        <f t="shared" si="3"/>
        <v>0</v>
      </c>
    </row>
    <row r="38" spans="1:13" x14ac:dyDescent="0.2">
      <c r="A38" s="1" t="s">
        <v>969</v>
      </c>
      <c r="B38" s="1" t="s">
        <v>970</v>
      </c>
      <c r="C38" s="1" t="s">
        <v>26</v>
      </c>
      <c r="D38" s="13">
        <v>5</v>
      </c>
      <c r="E38" s="2">
        <v>141169.59</v>
      </c>
      <c r="F38" s="2">
        <v>0</v>
      </c>
      <c r="G38" s="2">
        <v>0</v>
      </c>
      <c r="H38" s="2">
        <v>0</v>
      </c>
      <c r="I38" s="2">
        <v>0</v>
      </c>
      <c r="J38" s="2">
        <v>141169.59</v>
      </c>
      <c r="K38">
        <v>88898.95</v>
      </c>
      <c r="L38" s="2">
        <f t="shared" si="2"/>
        <v>52270.64</v>
      </c>
      <c r="M38">
        <f t="shared" si="3"/>
        <v>0</v>
      </c>
    </row>
    <row r="39" spans="1:13" x14ac:dyDescent="0.2">
      <c r="A39" s="1" t="s">
        <v>406</v>
      </c>
      <c r="B39" s="1" t="s">
        <v>407</v>
      </c>
      <c r="C39" s="1" t="s">
        <v>383</v>
      </c>
      <c r="D39" s="13">
        <v>5</v>
      </c>
      <c r="E39" s="2">
        <v>576998.37</v>
      </c>
      <c r="F39" s="2">
        <v>0</v>
      </c>
      <c r="G39" s="2">
        <v>0</v>
      </c>
      <c r="H39" s="2">
        <v>0</v>
      </c>
      <c r="I39" s="2">
        <v>0</v>
      </c>
      <c r="J39" s="2">
        <v>576998.37</v>
      </c>
      <c r="K39">
        <v>381364.73</v>
      </c>
      <c r="L39" s="2">
        <f t="shared" si="2"/>
        <v>195633.64</v>
      </c>
      <c r="M39">
        <f t="shared" si="3"/>
        <v>0</v>
      </c>
    </row>
    <row r="40" spans="1:13" x14ac:dyDescent="0.2">
      <c r="A40">
        <v>46151</v>
      </c>
      <c r="B40" t="s">
        <v>1226</v>
      </c>
      <c r="C40" t="s">
        <v>383</v>
      </c>
      <c r="D40" s="13">
        <v>5</v>
      </c>
      <c r="E40" s="2">
        <v>314877.64</v>
      </c>
      <c r="F40" s="2">
        <v>0</v>
      </c>
      <c r="G40" s="2">
        <v>0</v>
      </c>
      <c r="H40" s="2">
        <v>0</v>
      </c>
      <c r="I40" s="2">
        <v>0</v>
      </c>
      <c r="J40" s="2">
        <v>314877.64</v>
      </c>
      <c r="K40">
        <v>141443.23000000001</v>
      </c>
      <c r="L40" s="2">
        <f t="shared" si="2"/>
        <v>173434.41</v>
      </c>
      <c r="M40">
        <f t="shared" si="3"/>
        <v>0</v>
      </c>
    </row>
    <row r="41" spans="1:13" x14ac:dyDescent="0.2">
      <c r="A41" s="1" t="s">
        <v>1154</v>
      </c>
      <c r="B41" s="1" t="s">
        <v>1155</v>
      </c>
      <c r="C41" s="1" t="s">
        <v>93</v>
      </c>
      <c r="D41" s="13">
        <v>5</v>
      </c>
      <c r="E41" s="2">
        <v>335835.04000000004</v>
      </c>
      <c r="F41" s="2">
        <v>78497.83</v>
      </c>
      <c r="G41" s="2">
        <v>0</v>
      </c>
      <c r="H41" s="2">
        <v>0</v>
      </c>
      <c r="I41" s="2">
        <v>0</v>
      </c>
      <c r="J41" s="2">
        <v>414332.87000000005</v>
      </c>
      <c r="K41">
        <v>392958.39</v>
      </c>
      <c r="L41" s="2">
        <f t="shared" si="2"/>
        <v>21374.48000000004</v>
      </c>
      <c r="M41">
        <f t="shared" si="3"/>
        <v>0</v>
      </c>
    </row>
    <row r="42" spans="1:13" x14ac:dyDescent="0.2">
      <c r="A42" s="1" t="s">
        <v>1258</v>
      </c>
      <c r="B42" s="1" t="s">
        <v>1231</v>
      </c>
      <c r="C42" s="1" t="s">
        <v>98</v>
      </c>
      <c r="D42" s="13">
        <v>5</v>
      </c>
      <c r="E42" s="2"/>
      <c r="F42" s="2"/>
      <c r="G42" s="2"/>
      <c r="H42" s="2"/>
      <c r="I42" s="2"/>
      <c r="J42" s="2">
        <v>0</v>
      </c>
      <c r="K42">
        <v>46607.66</v>
      </c>
      <c r="L42" s="2">
        <f t="shared" si="2"/>
        <v>-46607.66</v>
      </c>
      <c r="M42">
        <f t="shared" si="3"/>
        <v>1</v>
      </c>
    </row>
    <row r="43" spans="1:13" x14ac:dyDescent="0.2">
      <c r="A43" s="1" t="s">
        <v>536</v>
      </c>
      <c r="B43" s="1" t="s">
        <v>537</v>
      </c>
      <c r="C43" s="1" t="s">
        <v>98</v>
      </c>
      <c r="D43" s="13">
        <v>5</v>
      </c>
      <c r="E43" s="2">
        <v>144719.66</v>
      </c>
      <c r="F43" s="2">
        <v>0</v>
      </c>
      <c r="G43" s="2">
        <v>0</v>
      </c>
      <c r="H43" s="2">
        <v>0</v>
      </c>
      <c r="I43" s="2">
        <v>0</v>
      </c>
      <c r="J43" s="2">
        <v>144719.66</v>
      </c>
      <c r="K43">
        <v>52726.04</v>
      </c>
      <c r="L43" s="2">
        <f t="shared" si="2"/>
        <v>91993.62</v>
      </c>
      <c r="M43">
        <f t="shared" si="3"/>
        <v>0</v>
      </c>
    </row>
    <row r="44" spans="1:13" x14ac:dyDescent="0.2">
      <c r="A44" s="1" t="s">
        <v>854</v>
      </c>
      <c r="B44" s="1" t="s">
        <v>855</v>
      </c>
      <c r="C44" s="1" t="s">
        <v>98</v>
      </c>
      <c r="D44" s="13">
        <v>5</v>
      </c>
      <c r="E44" s="2">
        <v>321223.89000000007</v>
      </c>
      <c r="F44" s="2">
        <v>0</v>
      </c>
      <c r="G44" s="2">
        <v>0</v>
      </c>
      <c r="H44" s="2">
        <v>0</v>
      </c>
      <c r="I44" s="2">
        <v>0</v>
      </c>
      <c r="J44" s="2">
        <v>321223.89000000007</v>
      </c>
      <c r="K44">
        <v>173181.76</v>
      </c>
      <c r="L44" s="2">
        <f t="shared" si="2"/>
        <v>148042.13000000006</v>
      </c>
      <c r="M44">
        <f t="shared" si="3"/>
        <v>0</v>
      </c>
    </row>
    <row r="45" spans="1:13" x14ac:dyDescent="0.2">
      <c r="A45" s="1" t="s">
        <v>920</v>
      </c>
      <c r="B45" s="1" t="s">
        <v>921</v>
      </c>
      <c r="C45" s="1" t="s">
        <v>98</v>
      </c>
      <c r="D45" s="13">
        <v>5</v>
      </c>
      <c r="E45" s="2">
        <v>70420.820000000007</v>
      </c>
      <c r="F45" s="2">
        <v>0</v>
      </c>
      <c r="G45" s="2">
        <v>0</v>
      </c>
      <c r="H45" s="2">
        <v>0</v>
      </c>
      <c r="I45" s="2">
        <v>0</v>
      </c>
      <c r="J45" s="2">
        <v>70420.820000000007</v>
      </c>
      <c r="K45">
        <v>29910.31</v>
      </c>
      <c r="L45" s="2">
        <f t="shared" si="2"/>
        <v>40510.510000000009</v>
      </c>
      <c r="M45">
        <f t="shared" si="3"/>
        <v>0</v>
      </c>
    </row>
    <row r="46" spans="1:13" x14ac:dyDescent="0.2">
      <c r="A46" s="1" t="s">
        <v>142</v>
      </c>
      <c r="B46" s="1" t="s">
        <v>143</v>
      </c>
      <c r="C46" s="1" t="s">
        <v>144</v>
      </c>
      <c r="D46" s="13">
        <v>5</v>
      </c>
      <c r="E46" s="2">
        <v>334714.87</v>
      </c>
      <c r="F46" s="2">
        <v>0</v>
      </c>
      <c r="G46" s="2">
        <v>0</v>
      </c>
      <c r="H46" s="2">
        <v>0</v>
      </c>
      <c r="I46" s="2">
        <v>0</v>
      </c>
      <c r="J46" s="2">
        <v>334714.87</v>
      </c>
      <c r="K46">
        <v>168086.62</v>
      </c>
      <c r="L46" s="2">
        <f t="shared" si="2"/>
        <v>166628.25</v>
      </c>
      <c r="M46">
        <f t="shared" si="3"/>
        <v>0</v>
      </c>
    </row>
    <row r="47" spans="1:13" x14ac:dyDescent="0.2">
      <c r="A47" s="1" t="s">
        <v>880</v>
      </c>
      <c r="B47" s="1" t="s">
        <v>881</v>
      </c>
      <c r="C47" s="1" t="s">
        <v>677</v>
      </c>
      <c r="D47" s="13">
        <v>5</v>
      </c>
      <c r="E47" s="2">
        <v>210219.31000000003</v>
      </c>
      <c r="F47" s="2">
        <v>0</v>
      </c>
      <c r="G47" s="2">
        <v>0</v>
      </c>
      <c r="H47" s="2">
        <v>0</v>
      </c>
      <c r="I47" s="2">
        <v>0</v>
      </c>
      <c r="J47" s="2">
        <v>210219.31000000003</v>
      </c>
      <c r="K47">
        <v>85342.22</v>
      </c>
      <c r="L47" s="2">
        <f t="shared" si="2"/>
        <v>124877.09000000003</v>
      </c>
      <c r="M47">
        <f t="shared" si="3"/>
        <v>0</v>
      </c>
    </row>
    <row r="48" spans="1:13" x14ac:dyDescent="0.2">
      <c r="A48" s="1" t="s">
        <v>210</v>
      </c>
      <c r="B48" s="1" t="s">
        <v>211</v>
      </c>
      <c r="C48" s="1" t="s">
        <v>141</v>
      </c>
      <c r="D48" s="13">
        <v>5</v>
      </c>
      <c r="E48" s="2">
        <v>223945.94000000003</v>
      </c>
      <c r="F48" s="2">
        <v>0</v>
      </c>
      <c r="G48" s="2">
        <v>0</v>
      </c>
      <c r="H48" s="2">
        <v>0</v>
      </c>
      <c r="I48" s="2">
        <v>0</v>
      </c>
      <c r="J48" s="2">
        <v>223945.94000000003</v>
      </c>
      <c r="K48">
        <v>163283.99</v>
      </c>
      <c r="L48" s="2">
        <f t="shared" si="2"/>
        <v>60661.950000000041</v>
      </c>
      <c r="M48">
        <f t="shared" si="3"/>
        <v>0</v>
      </c>
    </row>
    <row r="49" spans="1:13" x14ac:dyDescent="0.2">
      <c r="A49" s="1" t="s">
        <v>918</v>
      </c>
      <c r="B49" s="1" t="s">
        <v>919</v>
      </c>
      <c r="C49" s="1" t="s">
        <v>141</v>
      </c>
      <c r="D49" s="13">
        <v>5</v>
      </c>
      <c r="E49" s="2">
        <v>508921.85000000015</v>
      </c>
      <c r="F49" s="2">
        <v>0</v>
      </c>
      <c r="G49" s="2">
        <v>0</v>
      </c>
      <c r="H49" s="2">
        <v>0</v>
      </c>
      <c r="I49" s="2">
        <v>0</v>
      </c>
      <c r="J49" s="2">
        <v>508921.85000000015</v>
      </c>
      <c r="K49">
        <v>278943.75</v>
      </c>
      <c r="L49" s="2">
        <f t="shared" si="2"/>
        <v>229978.10000000015</v>
      </c>
      <c r="M49">
        <f t="shared" si="3"/>
        <v>0</v>
      </c>
    </row>
    <row r="50" spans="1:13" x14ac:dyDescent="0.2">
      <c r="A50" s="1" t="s">
        <v>244</v>
      </c>
      <c r="B50" s="1" t="s">
        <v>245</v>
      </c>
      <c r="C50" s="1" t="s">
        <v>131</v>
      </c>
      <c r="D50" s="13">
        <v>5</v>
      </c>
      <c r="E50" s="2">
        <v>314772.26999999996</v>
      </c>
      <c r="F50" s="2">
        <v>0</v>
      </c>
      <c r="G50" s="2">
        <v>0</v>
      </c>
      <c r="H50" s="2">
        <v>0</v>
      </c>
      <c r="I50" s="2">
        <v>0</v>
      </c>
      <c r="J50" s="2">
        <v>314772.26999999996</v>
      </c>
      <c r="K50">
        <v>139514.23000000001</v>
      </c>
      <c r="L50" s="2">
        <f t="shared" si="2"/>
        <v>175258.03999999995</v>
      </c>
      <c r="M50">
        <f t="shared" si="3"/>
        <v>0</v>
      </c>
    </row>
    <row r="51" spans="1:13" x14ac:dyDescent="0.2">
      <c r="A51" s="1" t="s">
        <v>1156</v>
      </c>
      <c r="B51" s="1" t="s">
        <v>1157</v>
      </c>
      <c r="C51" s="1" t="s">
        <v>131</v>
      </c>
      <c r="D51" s="13">
        <v>5</v>
      </c>
      <c r="E51" s="2">
        <v>119915.27000000002</v>
      </c>
      <c r="F51" s="2">
        <v>0</v>
      </c>
      <c r="G51" s="2">
        <v>0</v>
      </c>
      <c r="H51" s="2">
        <v>0</v>
      </c>
      <c r="I51" s="2">
        <v>0</v>
      </c>
      <c r="J51" s="2">
        <v>119915.27000000002</v>
      </c>
      <c r="K51">
        <v>89394.34</v>
      </c>
      <c r="L51" s="2">
        <f t="shared" si="2"/>
        <v>30520.930000000022</v>
      </c>
      <c r="M51">
        <f t="shared" si="3"/>
        <v>0</v>
      </c>
    </row>
    <row r="52" spans="1:13" x14ac:dyDescent="0.2">
      <c r="A52" s="1" t="s">
        <v>430</v>
      </c>
      <c r="B52" s="1" t="s">
        <v>431</v>
      </c>
      <c r="C52" s="1" t="s">
        <v>256</v>
      </c>
      <c r="D52" s="13">
        <v>5</v>
      </c>
      <c r="E52" s="2">
        <v>194645.13000000003</v>
      </c>
      <c r="F52" s="2">
        <v>3839.96</v>
      </c>
      <c r="G52" s="2">
        <v>0</v>
      </c>
      <c r="H52" s="2">
        <v>0</v>
      </c>
      <c r="I52" s="2">
        <v>0</v>
      </c>
      <c r="J52" s="2">
        <v>198485.09000000003</v>
      </c>
      <c r="K52">
        <v>69699.11</v>
      </c>
      <c r="L52" s="2">
        <f t="shared" si="2"/>
        <v>128785.98000000003</v>
      </c>
      <c r="M52">
        <f t="shared" si="3"/>
        <v>0</v>
      </c>
    </row>
    <row r="53" spans="1:13" x14ac:dyDescent="0.2">
      <c r="A53" s="1" t="s">
        <v>825</v>
      </c>
      <c r="B53" s="1" t="s">
        <v>826</v>
      </c>
      <c r="C53" s="1" t="s">
        <v>256</v>
      </c>
      <c r="D53" s="13">
        <v>5</v>
      </c>
      <c r="E53" s="2">
        <v>507442.15000000008</v>
      </c>
      <c r="F53" s="2">
        <v>70252.41</v>
      </c>
      <c r="G53" s="2">
        <v>0</v>
      </c>
      <c r="H53" s="2">
        <v>33200</v>
      </c>
      <c r="I53" s="2">
        <v>0</v>
      </c>
      <c r="J53" s="2">
        <v>610894.56000000006</v>
      </c>
      <c r="K53">
        <v>409406.96</v>
      </c>
      <c r="L53" s="2">
        <f t="shared" si="2"/>
        <v>201487.60000000003</v>
      </c>
      <c r="M53">
        <f t="shared" si="3"/>
        <v>0</v>
      </c>
    </row>
    <row r="54" spans="1:13" x14ac:dyDescent="0.2">
      <c r="A54" s="1" t="s">
        <v>844</v>
      </c>
      <c r="B54" s="1" t="s">
        <v>845</v>
      </c>
      <c r="C54" s="1" t="s">
        <v>256</v>
      </c>
      <c r="D54" s="13">
        <v>5</v>
      </c>
      <c r="E54" s="2">
        <v>219131.38</v>
      </c>
      <c r="F54" s="2">
        <v>0</v>
      </c>
      <c r="G54" s="2">
        <v>0</v>
      </c>
      <c r="H54" s="2">
        <v>0</v>
      </c>
      <c r="I54" s="2">
        <v>0</v>
      </c>
      <c r="J54" s="2">
        <v>219131.38</v>
      </c>
      <c r="K54">
        <v>364689.43</v>
      </c>
      <c r="L54" s="2">
        <f t="shared" si="2"/>
        <v>-145558.04999999999</v>
      </c>
      <c r="M54">
        <f t="shared" si="3"/>
        <v>1</v>
      </c>
    </row>
    <row r="55" spans="1:13" x14ac:dyDescent="0.2">
      <c r="A55" s="1" t="s">
        <v>1051</v>
      </c>
      <c r="B55" s="1" t="s">
        <v>1052</v>
      </c>
      <c r="C55" s="1" t="s">
        <v>256</v>
      </c>
      <c r="D55" s="13">
        <v>5</v>
      </c>
      <c r="E55" s="2">
        <v>158800.80999999997</v>
      </c>
      <c r="F55" s="2">
        <v>8792.18</v>
      </c>
      <c r="G55" s="2">
        <v>0</v>
      </c>
      <c r="H55" s="2">
        <v>0</v>
      </c>
      <c r="I55" s="2">
        <v>0</v>
      </c>
      <c r="J55" s="2">
        <v>167592.98999999996</v>
      </c>
      <c r="K55">
        <v>88117.19</v>
      </c>
      <c r="L55" s="2">
        <f t="shared" si="2"/>
        <v>79475.799999999959</v>
      </c>
      <c r="M55">
        <f t="shared" si="3"/>
        <v>0</v>
      </c>
    </row>
    <row r="56" spans="1:13" x14ac:dyDescent="0.2">
      <c r="A56" s="1" t="s">
        <v>586</v>
      </c>
      <c r="B56" s="1" t="s">
        <v>587</v>
      </c>
      <c r="C56" s="1" t="s">
        <v>588</v>
      </c>
      <c r="D56" s="13">
        <v>5</v>
      </c>
      <c r="E56" s="2">
        <v>125759.14000000001</v>
      </c>
      <c r="F56" s="2">
        <v>0</v>
      </c>
      <c r="G56" s="2">
        <v>0</v>
      </c>
      <c r="H56" s="2">
        <v>0</v>
      </c>
      <c r="I56" s="2">
        <v>0</v>
      </c>
      <c r="J56" s="2">
        <v>125759.14000000001</v>
      </c>
      <c r="K56">
        <v>65524.86</v>
      </c>
      <c r="L56" s="2">
        <f t="shared" si="2"/>
        <v>60234.280000000013</v>
      </c>
      <c r="M56">
        <f t="shared" si="3"/>
        <v>0</v>
      </c>
    </row>
    <row r="57" spans="1:13" x14ac:dyDescent="0.2">
      <c r="A57" s="1" t="s">
        <v>938</v>
      </c>
      <c r="B57" s="1" t="s">
        <v>939</v>
      </c>
      <c r="C57" s="1" t="s">
        <v>588</v>
      </c>
      <c r="D57" s="13">
        <v>5</v>
      </c>
      <c r="E57" s="2">
        <v>12.200000000000001</v>
      </c>
      <c r="F57" s="2">
        <v>49435.98</v>
      </c>
      <c r="G57" s="2">
        <v>0</v>
      </c>
      <c r="H57" s="2">
        <v>0</v>
      </c>
      <c r="I57" s="2">
        <v>0</v>
      </c>
      <c r="J57" s="2">
        <v>49448.18</v>
      </c>
      <c r="K57">
        <v>213651.87</v>
      </c>
      <c r="L57" s="2">
        <f t="shared" si="2"/>
        <v>-164203.69</v>
      </c>
      <c r="M57">
        <f t="shared" si="3"/>
        <v>1</v>
      </c>
    </row>
    <row r="58" spans="1:13" x14ac:dyDescent="0.2">
      <c r="A58" s="1" t="s">
        <v>884</v>
      </c>
      <c r="B58" s="1" t="s">
        <v>883</v>
      </c>
      <c r="C58" s="1" t="s">
        <v>588</v>
      </c>
      <c r="D58" s="13">
        <v>5</v>
      </c>
      <c r="E58" s="2">
        <v>32351.52</v>
      </c>
      <c r="F58" s="2">
        <v>0</v>
      </c>
      <c r="G58" s="2">
        <v>0</v>
      </c>
      <c r="H58" s="2">
        <v>0</v>
      </c>
      <c r="I58" s="2">
        <v>0</v>
      </c>
      <c r="J58" s="2">
        <v>32351.52</v>
      </c>
      <c r="K58">
        <v>14266.09</v>
      </c>
      <c r="L58" s="2">
        <f t="shared" si="2"/>
        <v>18085.43</v>
      </c>
      <c r="M58">
        <f t="shared" si="3"/>
        <v>0</v>
      </c>
    </row>
    <row r="59" spans="1:13" x14ac:dyDescent="0.2">
      <c r="A59" s="1" t="s">
        <v>621</v>
      </c>
      <c r="B59" s="1" t="s">
        <v>622</v>
      </c>
      <c r="C59" s="1" t="s">
        <v>483</v>
      </c>
      <c r="D59" s="13">
        <v>5</v>
      </c>
      <c r="E59" s="2">
        <v>88630.099999999991</v>
      </c>
      <c r="F59" s="2">
        <v>88365.27</v>
      </c>
      <c r="G59" s="2">
        <v>0</v>
      </c>
      <c r="H59" s="2">
        <v>0</v>
      </c>
      <c r="I59" s="2">
        <v>0</v>
      </c>
      <c r="J59" s="2">
        <v>176995.37</v>
      </c>
      <c r="K59">
        <v>92143.87</v>
      </c>
      <c r="L59" s="2">
        <f t="shared" si="2"/>
        <v>84851.5</v>
      </c>
      <c r="M59">
        <f t="shared" si="3"/>
        <v>0</v>
      </c>
    </row>
    <row r="60" spans="1:13" x14ac:dyDescent="0.2">
      <c r="A60" s="1" t="s">
        <v>996</v>
      </c>
      <c r="B60" s="1" t="s">
        <v>997</v>
      </c>
      <c r="C60" s="1" t="s">
        <v>483</v>
      </c>
      <c r="D60" s="13">
        <v>5</v>
      </c>
      <c r="E60" s="2">
        <v>124942.22</v>
      </c>
      <c r="F60" s="2">
        <v>0</v>
      </c>
      <c r="G60" s="2">
        <v>0</v>
      </c>
      <c r="H60" s="2">
        <v>119307.77999999998</v>
      </c>
      <c r="I60" s="2">
        <v>0</v>
      </c>
      <c r="J60" s="2">
        <v>244250</v>
      </c>
      <c r="K60">
        <v>197759.69</v>
      </c>
      <c r="L60" s="2">
        <f t="shared" si="2"/>
        <v>46490.31</v>
      </c>
      <c r="M60">
        <f t="shared" si="3"/>
        <v>0</v>
      </c>
    </row>
    <row r="61" spans="1:13" x14ac:dyDescent="0.2">
      <c r="A61" s="1" t="s">
        <v>44</v>
      </c>
      <c r="B61" s="1" t="s">
        <v>45</v>
      </c>
      <c r="C61" s="1" t="s">
        <v>46</v>
      </c>
      <c r="D61" s="13">
        <v>5</v>
      </c>
      <c r="E61" s="2">
        <v>354103.33</v>
      </c>
      <c r="F61" s="2">
        <v>0</v>
      </c>
      <c r="G61" s="2">
        <v>0</v>
      </c>
      <c r="H61" s="2">
        <v>0</v>
      </c>
      <c r="I61" s="2">
        <v>0</v>
      </c>
      <c r="J61" s="2">
        <v>354103.33</v>
      </c>
      <c r="K61">
        <v>206762.81</v>
      </c>
      <c r="L61" s="2">
        <f t="shared" si="2"/>
        <v>147340.52000000002</v>
      </c>
      <c r="M61">
        <f t="shared" si="3"/>
        <v>0</v>
      </c>
    </row>
    <row r="62" spans="1:13" x14ac:dyDescent="0.2">
      <c r="A62" s="1" t="s">
        <v>1008</v>
      </c>
      <c r="B62" s="1" t="s">
        <v>1009</v>
      </c>
      <c r="C62" s="1" t="s">
        <v>46</v>
      </c>
      <c r="D62" s="13">
        <v>5</v>
      </c>
      <c r="E62" s="2">
        <v>5237.5</v>
      </c>
      <c r="F62" s="2">
        <v>188505.45</v>
      </c>
      <c r="G62" s="2">
        <v>0</v>
      </c>
      <c r="H62" s="2">
        <v>0</v>
      </c>
      <c r="I62" s="2">
        <v>0</v>
      </c>
      <c r="J62" s="2">
        <v>193742.95</v>
      </c>
      <c r="K62">
        <v>102501.19</v>
      </c>
      <c r="L62" s="2">
        <f t="shared" si="2"/>
        <v>91241.760000000009</v>
      </c>
      <c r="M62">
        <f t="shared" si="3"/>
        <v>0</v>
      </c>
    </row>
    <row r="63" spans="1:13" x14ac:dyDescent="0.2">
      <c r="A63" s="1" t="s">
        <v>159</v>
      </c>
      <c r="B63" s="1" t="s">
        <v>160</v>
      </c>
      <c r="C63" s="1" t="s">
        <v>78</v>
      </c>
      <c r="D63" s="13">
        <v>5</v>
      </c>
      <c r="E63" s="2">
        <v>42574.79</v>
      </c>
      <c r="F63" s="2">
        <v>0</v>
      </c>
      <c r="G63" s="2">
        <v>0</v>
      </c>
      <c r="H63" s="2">
        <v>0</v>
      </c>
      <c r="I63" s="2">
        <v>0</v>
      </c>
      <c r="J63" s="2">
        <v>42574.79</v>
      </c>
      <c r="K63">
        <v>135568.75</v>
      </c>
      <c r="L63" s="2">
        <f t="shared" si="2"/>
        <v>-92993.959999999992</v>
      </c>
      <c r="M63">
        <f t="shared" si="3"/>
        <v>1</v>
      </c>
    </row>
    <row r="64" spans="1:13" x14ac:dyDescent="0.2">
      <c r="A64" s="1" t="s">
        <v>212</v>
      </c>
      <c r="B64" s="1" t="s">
        <v>213</v>
      </c>
      <c r="C64" s="1" t="s">
        <v>78</v>
      </c>
      <c r="D64" s="13">
        <v>5</v>
      </c>
      <c r="E64" s="2">
        <v>295296.07</v>
      </c>
      <c r="F64" s="2">
        <v>0</v>
      </c>
      <c r="G64" s="2">
        <v>0</v>
      </c>
      <c r="H64" s="2">
        <v>0</v>
      </c>
      <c r="I64" s="2">
        <v>0</v>
      </c>
      <c r="J64" s="2">
        <v>295296.07</v>
      </c>
      <c r="K64">
        <v>141403.64000000001</v>
      </c>
      <c r="L64" s="2">
        <f t="shared" si="2"/>
        <v>153892.43</v>
      </c>
      <c r="M64">
        <f t="shared" si="3"/>
        <v>0</v>
      </c>
    </row>
    <row r="65" spans="1:13" x14ac:dyDescent="0.2">
      <c r="A65">
        <v>48348</v>
      </c>
      <c r="B65" t="s">
        <v>1238</v>
      </c>
      <c r="C65" t="s">
        <v>78</v>
      </c>
      <c r="D65" s="13">
        <v>5</v>
      </c>
      <c r="E65" s="2"/>
      <c r="F65" s="2"/>
      <c r="G65" s="2"/>
      <c r="H65" s="2"/>
      <c r="I65" s="2"/>
      <c r="J65" s="2">
        <v>0</v>
      </c>
      <c r="K65">
        <v>96082.06</v>
      </c>
      <c r="L65" s="2">
        <f t="shared" si="2"/>
        <v>-96082.06</v>
      </c>
      <c r="M65">
        <f t="shared" si="3"/>
        <v>1</v>
      </c>
    </row>
    <row r="66" spans="1:13" x14ac:dyDescent="0.2">
      <c r="A66" s="1" t="s">
        <v>818</v>
      </c>
      <c r="B66" s="1" t="s">
        <v>819</v>
      </c>
      <c r="C66" s="1" t="s">
        <v>184</v>
      </c>
      <c r="D66" s="13">
        <v>5</v>
      </c>
      <c r="E66" s="2">
        <v>688347.04</v>
      </c>
      <c r="F66" s="2">
        <v>0</v>
      </c>
      <c r="G66" s="2">
        <v>0</v>
      </c>
      <c r="H66" s="2">
        <v>0</v>
      </c>
      <c r="I66" s="2">
        <v>0</v>
      </c>
      <c r="J66" s="2">
        <v>688347.04</v>
      </c>
      <c r="K66">
        <v>247714.37</v>
      </c>
      <c r="L66" s="2">
        <f t="shared" ref="L66:L78" si="4">SUM(J66-K66)</f>
        <v>440632.67000000004</v>
      </c>
      <c r="M66">
        <f t="shared" ref="M66:M78" si="5">IF(K66&gt;J66, 1, 0)</f>
        <v>0</v>
      </c>
    </row>
    <row r="67" spans="1:13" x14ac:dyDescent="0.2">
      <c r="A67" s="1" t="s">
        <v>1026</v>
      </c>
      <c r="B67" s="1" t="s">
        <v>1027</v>
      </c>
      <c r="C67" s="1" t="s">
        <v>75</v>
      </c>
      <c r="D67" s="13">
        <v>5</v>
      </c>
      <c r="E67" s="2">
        <v>114641.42999999998</v>
      </c>
      <c r="F67" s="2">
        <v>0</v>
      </c>
      <c r="G67" s="2">
        <v>0</v>
      </c>
      <c r="H67" s="2">
        <v>0</v>
      </c>
      <c r="I67" s="2">
        <v>0</v>
      </c>
      <c r="J67" s="2">
        <v>114641.42999999998</v>
      </c>
      <c r="K67">
        <v>92731.51</v>
      </c>
      <c r="L67" s="2">
        <f t="shared" si="4"/>
        <v>21909.919999999984</v>
      </c>
      <c r="M67">
        <f t="shared" si="5"/>
        <v>0</v>
      </c>
    </row>
    <row r="68" spans="1:13" x14ac:dyDescent="0.2">
      <c r="A68" s="1" t="s">
        <v>611</v>
      </c>
      <c r="B68" s="1" t="s">
        <v>612</v>
      </c>
      <c r="C68" s="1" t="s">
        <v>270</v>
      </c>
      <c r="D68" s="13">
        <v>5</v>
      </c>
      <c r="E68" s="2">
        <v>12198.130000000001</v>
      </c>
      <c r="F68" s="2">
        <v>0</v>
      </c>
      <c r="G68" s="2">
        <v>0</v>
      </c>
      <c r="H68" s="2">
        <v>17200.400000000001</v>
      </c>
      <c r="I68" s="2">
        <v>0</v>
      </c>
      <c r="J68" s="2">
        <v>29398.530000000002</v>
      </c>
      <c r="K68">
        <v>120722.25</v>
      </c>
      <c r="L68" s="2">
        <f t="shared" si="4"/>
        <v>-91323.72</v>
      </c>
      <c r="M68">
        <f t="shared" si="5"/>
        <v>1</v>
      </c>
    </row>
    <row r="69" spans="1:13" x14ac:dyDescent="0.2">
      <c r="A69" s="1" t="s">
        <v>553</v>
      </c>
      <c r="B69" s="1" t="s">
        <v>554</v>
      </c>
      <c r="C69" s="1" t="s">
        <v>31</v>
      </c>
      <c r="D69" s="13">
        <v>5</v>
      </c>
      <c r="E69" s="2">
        <v>194230.17</v>
      </c>
      <c r="F69" s="2">
        <v>0</v>
      </c>
      <c r="G69" s="2">
        <v>0</v>
      </c>
      <c r="H69" s="2">
        <v>0</v>
      </c>
      <c r="I69" s="2">
        <v>0</v>
      </c>
      <c r="J69" s="2">
        <v>194230.17</v>
      </c>
      <c r="K69">
        <v>165534.39000000001</v>
      </c>
      <c r="L69" s="2">
        <f t="shared" si="4"/>
        <v>28695.78</v>
      </c>
      <c r="M69">
        <f t="shared" si="5"/>
        <v>0</v>
      </c>
    </row>
    <row r="70" spans="1:13" x14ac:dyDescent="0.2">
      <c r="A70" s="1" t="s">
        <v>896</v>
      </c>
      <c r="B70" s="1" t="s">
        <v>897</v>
      </c>
      <c r="C70" s="1" t="s">
        <v>31</v>
      </c>
      <c r="D70" s="13">
        <v>5</v>
      </c>
      <c r="E70" s="2">
        <v>7498.59</v>
      </c>
      <c r="F70" s="2">
        <v>93279.41</v>
      </c>
      <c r="G70" s="2">
        <v>0</v>
      </c>
      <c r="H70" s="2">
        <v>0</v>
      </c>
      <c r="I70" s="2">
        <v>0</v>
      </c>
      <c r="J70" s="2">
        <v>100778</v>
      </c>
      <c r="K70">
        <v>300139.28999999998</v>
      </c>
      <c r="L70" s="2">
        <f t="shared" si="4"/>
        <v>-199361.28999999998</v>
      </c>
      <c r="M70">
        <f t="shared" si="5"/>
        <v>1</v>
      </c>
    </row>
    <row r="71" spans="1:13" x14ac:dyDescent="0.2">
      <c r="A71" s="1" t="s">
        <v>1198</v>
      </c>
      <c r="B71" s="1" t="s">
        <v>1199</v>
      </c>
      <c r="C71" s="1" t="s">
        <v>20</v>
      </c>
      <c r="D71" s="13">
        <v>5</v>
      </c>
      <c r="E71" s="2">
        <v>9469.59</v>
      </c>
      <c r="F71" s="2">
        <v>0</v>
      </c>
      <c r="G71" s="2">
        <v>0</v>
      </c>
      <c r="H71" s="2">
        <v>0</v>
      </c>
      <c r="I71" s="2">
        <v>0</v>
      </c>
      <c r="J71" s="2">
        <v>9469.59</v>
      </c>
      <c r="K71">
        <v>22375.62</v>
      </c>
      <c r="L71" s="2">
        <f t="shared" si="4"/>
        <v>-12906.029999999999</v>
      </c>
      <c r="M71">
        <f t="shared" si="5"/>
        <v>1</v>
      </c>
    </row>
    <row r="72" spans="1:13" x14ac:dyDescent="0.2">
      <c r="A72" s="1" t="s">
        <v>484</v>
      </c>
      <c r="B72" s="1" t="s">
        <v>485</v>
      </c>
      <c r="C72" s="1" t="s">
        <v>20</v>
      </c>
      <c r="D72" s="13">
        <v>5</v>
      </c>
      <c r="E72" s="2">
        <v>118316.79000000001</v>
      </c>
      <c r="F72" s="2">
        <v>0</v>
      </c>
      <c r="G72" s="2">
        <v>0</v>
      </c>
      <c r="H72" s="2">
        <v>0</v>
      </c>
      <c r="I72" s="2">
        <v>0</v>
      </c>
      <c r="J72" s="2">
        <v>118316.79000000001</v>
      </c>
      <c r="K72">
        <v>202571.36</v>
      </c>
      <c r="L72" s="2">
        <f t="shared" si="4"/>
        <v>-84254.569999999978</v>
      </c>
      <c r="M72">
        <f t="shared" si="5"/>
        <v>1</v>
      </c>
    </row>
    <row r="73" spans="1:13" x14ac:dyDescent="0.2">
      <c r="A73" s="1" t="s">
        <v>793</v>
      </c>
      <c r="B73" s="1" t="s">
        <v>794</v>
      </c>
      <c r="C73" s="1" t="s">
        <v>20</v>
      </c>
      <c r="D73" s="13">
        <v>5</v>
      </c>
      <c r="E73" s="2">
        <v>268817.78000000003</v>
      </c>
      <c r="F73" s="2">
        <v>23440.940000000002</v>
      </c>
      <c r="G73" s="2">
        <v>0</v>
      </c>
      <c r="H73" s="2">
        <v>0</v>
      </c>
      <c r="I73" s="2">
        <v>0</v>
      </c>
      <c r="J73" s="2">
        <v>292258.72000000003</v>
      </c>
      <c r="K73">
        <v>177536.84</v>
      </c>
      <c r="L73" s="2">
        <f t="shared" si="4"/>
        <v>114721.88000000003</v>
      </c>
      <c r="M73">
        <f t="shared" si="5"/>
        <v>0</v>
      </c>
    </row>
    <row r="74" spans="1:13" x14ac:dyDescent="0.2">
      <c r="A74" s="1" t="s">
        <v>1081</v>
      </c>
      <c r="B74" s="1" t="s">
        <v>1082</v>
      </c>
      <c r="C74" s="1" t="s">
        <v>20</v>
      </c>
      <c r="D74" s="13">
        <v>5</v>
      </c>
      <c r="E74" s="2">
        <v>185632.98</v>
      </c>
      <c r="F74" s="2">
        <v>0</v>
      </c>
      <c r="G74" s="2">
        <v>0</v>
      </c>
      <c r="H74" s="2">
        <v>0</v>
      </c>
      <c r="I74" s="2">
        <v>0</v>
      </c>
      <c r="J74" s="2">
        <v>185632.98</v>
      </c>
      <c r="K74">
        <v>96345.55</v>
      </c>
      <c r="L74" s="2">
        <f t="shared" si="4"/>
        <v>89287.430000000008</v>
      </c>
      <c r="M74">
        <f t="shared" si="5"/>
        <v>0</v>
      </c>
    </row>
    <row r="75" spans="1:13" x14ac:dyDescent="0.2">
      <c r="A75" s="1" t="s">
        <v>526</v>
      </c>
      <c r="B75" s="1" t="s">
        <v>527</v>
      </c>
      <c r="C75" s="1" t="s">
        <v>155</v>
      </c>
      <c r="D75" s="13">
        <v>5</v>
      </c>
      <c r="E75" s="2">
        <v>138352.01999999999</v>
      </c>
      <c r="F75" s="2">
        <v>0</v>
      </c>
      <c r="G75" s="2">
        <v>0</v>
      </c>
      <c r="H75" s="2">
        <v>0</v>
      </c>
      <c r="I75" s="2">
        <v>0</v>
      </c>
      <c r="J75" s="2">
        <v>138352.01999999999</v>
      </c>
      <c r="K75">
        <v>113411.35</v>
      </c>
      <c r="L75" s="2">
        <f t="shared" si="4"/>
        <v>24940.669999999984</v>
      </c>
      <c r="M75">
        <f t="shared" si="5"/>
        <v>0</v>
      </c>
    </row>
    <row r="76" spans="1:13" x14ac:dyDescent="0.2">
      <c r="A76" s="1" t="s">
        <v>584</v>
      </c>
      <c r="B76" s="1" t="s">
        <v>585</v>
      </c>
      <c r="C76" s="1" t="s">
        <v>225</v>
      </c>
      <c r="D76" s="13">
        <v>5</v>
      </c>
      <c r="E76" s="2">
        <v>128256.41</v>
      </c>
      <c r="F76" s="2">
        <v>0</v>
      </c>
      <c r="G76" s="2">
        <v>0</v>
      </c>
      <c r="H76" s="2">
        <v>0</v>
      </c>
      <c r="I76" s="2">
        <v>0</v>
      </c>
      <c r="J76" s="2">
        <v>128256.41</v>
      </c>
      <c r="K76">
        <v>142713.26</v>
      </c>
      <c r="L76" s="2">
        <f t="shared" si="4"/>
        <v>-14456.850000000006</v>
      </c>
      <c r="M76">
        <f t="shared" si="5"/>
        <v>1</v>
      </c>
    </row>
    <row r="77" spans="1:13" x14ac:dyDescent="0.2">
      <c r="A77" s="1" t="s">
        <v>629</v>
      </c>
      <c r="B77" s="1" t="s">
        <v>630</v>
      </c>
      <c r="C77" s="1" t="s">
        <v>225</v>
      </c>
      <c r="D77" s="13">
        <v>5</v>
      </c>
      <c r="E77" s="2">
        <v>244850.37000000002</v>
      </c>
      <c r="F77" s="2">
        <v>0</v>
      </c>
      <c r="G77" s="2">
        <v>0</v>
      </c>
      <c r="H77" s="2">
        <v>0</v>
      </c>
      <c r="I77" s="2">
        <v>0</v>
      </c>
      <c r="J77" s="2">
        <v>244850.37000000002</v>
      </c>
      <c r="K77">
        <v>231798.79</v>
      </c>
      <c r="L77" s="2">
        <f t="shared" si="4"/>
        <v>13051.580000000016</v>
      </c>
      <c r="M77">
        <f t="shared" si="5"/>
        <v>0</v>
      </c>
    </row>
    <row r="78" spans="1:13" x14ac:dyDescent="0.2">
      <c r="A78" s="1" t="s">
        <v>744</v>
      </c>
      <c r="B78" s="1" t="s">
        <v>745</v>
      </c>
      <c r="C78" s="1" t="s">
        <v>383</v>
      </c>
      <c r="D78" s="13">
        <v>5</v>
      </c>
      <c r="E78" s="2">
        <v>188854.14999999997</v>
      </c>
      <c r="F78" s="2">
        <v>0</v>
      </c>
      <c r="G78" s="2">
        <v>0</v>
      </c>
      <c r="H78" s="2">
        <v>0</v>
      </c>
      <c r="I78" s="2">
        <v>0</v>
      </c>
      <c r="J78" s="2">
        <v>188854.14999999997</v>
      </c>
      <c r="K78">
        <v>59096.79</v>
      </c>
      <c r="L78" s="2">
        <f t="shared" si="4"/>
        <v>129757.35999999996</v>
      </c>
      <c r="M78">
        <f t="shared" si="5"/>
        <v>0</v>
      </c>
    </row>
    <row r="80" spans="1:13" x14ac:dyDescent="0.2">
      <c r="J80" s="2">
        <f>SUM(J2:J78)</f>
        <v>20161267.019999996</v>
      </c>
      <c r="K80" s="2">
        <f t="shared" ref="K80:M80" si="6">SUM(K2:K78)</f>
        <v>13563795.079999994</v>
      </c>
      <c r="L80" s="2">
        <f t="shared" si="6"/>
        <v>6597471.9399999995</v>
      </c>
      <c r="M80" s="8">
        <f t="shared" si="6"/>
        <v>22</v>
      </c>
    </row>
    <row r="82" spans="10:10" x14ac:dyDescent="0.2">
      <c r="J82" s="15">
        <f>SUM(J80/K80)</f>
        <v>1.4864030974434335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D193-5469-2448-9F6B-3BF6F7FA12B3}">
  <dimension ref="A1:N52"/>
  <sheetViews>
    <sheetView workbookViewId="0">
      <pane ySplit="1" topLeftCell="A42" activePane="bottomLeft" state="frozen"/>
      <selection pane="bottomLeft" activeCell="N1" sqref="N1:N1048576"/>
    </sheetView>
  </sheetViews>
  <sheetFormatPr baseColWidth="10" defaultRowHeight="16" x14ac:dyDescent="0.2"/>
  <cols>
    <col min="5" max="14" width="13.83203125" customWidth="1"/>
  </cols>
  <sheetData>
    <row r="1" spans="1:14" ht="80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  <c r="N1" s="17"/>
    </row>
    <row r="2" spans="1:14" x14ac:dyDescent="0.2">
      <c r="A2" s="1" t="s">
        <v>96</v>
      </c>
      <c r="B2" s="1" t="s">
        <v>97</v>
      </c>
      <c r="C2" s="1" t="s">
        <v>98</v>
      </c>
      <c r="D2" s="13">
        <v>6</v>
      </c>
      <c r="E2" s="2">
        <v>365432.69</v>
      </c>
      <c r="F2" s="2">
        <v>0</v>
      </c>
      <c r="G2" s="2">
        <v>0</v>
      </c>
      <c r="H2" s="2">
        <v>0</v>
      </c>
      <c r="I2" s="2">
        <v>0</v>
      </c>
      <c r="J2" s="2">
        <v>365432.69</v>
      </c>
      <c r="K2">
        <v>120082.94</v>
      </c>
      <c r="L2" s="2">
        <f t="shared" ref="L2:L47" si="0">SUM(J2-K2)</f>
        <v>245349.75</v>
      </c>
      <c r="M2">
        <f t="shared" ref="M2:M47" si="1">IF(K2&gt;J2, 1, 0)</f>
        <v>0</v>
      </c>
    </row>
    <row r="3" spans="1:14" x14ac:dyDescent="0.2">
      <c r="A3" s="1" t="s">
        <v>99</v>
      </c>
      <c r="B3" s="1" t="s">
        <v>100</v>
      </c>
      <c r="C3" s="1" t="s">
        <v>98</v>
      </c>
      <c r="D3" s="13">
        <v>6</v>
      </c>
      <c r="E3" s="2">
        <v>300880.43000000005</v>
      </c>
      <c r="F3" s="2">
        <v>0</v>
      </c>
      <c r="G3" s="2">
        <v>0</v>
      </c>
      <c r="H3" s="2">
        <v>0</v>
      </c>
      <c r="I3" s="2">
        <v>0</v>
      </c>
      <c r="J3" s="2">
        <v>300880.43000000005</v>
      </c>
      <c r="K3">
        <v>74127.03</v>
      </c>
      <c r="L3" s="2">
        <f t="shared" si="0"/>
        <v>226753.40000000005</v>
      </c>
      <c r="M3">
        <f t="shared" si="1"/>
        <v>0</v>
      </c>
    </row>
    <row r="4" spans="1:14" x14ac:dyDescent="0.2">
      <c r="A4" s="1" t="s">
        <v>139</v>
      </c>
      <c r="B4" s="1" t="s">
        <v>140</v>
      </c>
      <c r="C4" s="1" t="s">
        <v>141</v>
      </c>
      <c r="D4" s="13">
        <v>6</v>
      </c>
      <c r="E4" s="2">
        <v>570432.80999999994</v>
      </c>
      <c r="F4" s="2">
        <v>0</v>
      </c>
      <c r="G4" s="2">
        <v>0</v>
      </c>
      <c r="H4" s="2">
        <v>0</v>
      </c>
      <c r="I4" s="2">
        <v>0</v>
      </c>
      <c r="J4" s="2">
        <v>570432.80999999994</v>
      </c>
      <c r="K4">
        <v>110815.18</v>
      </c>
      <c r="L4" s="2">
        <f t="shared" si="0"/>
        <v>459617.62999999995</v>
      </c>
      <c r="M4">
        <f t="shared" si="1"/>
        <v>0</v>
      </c>
    </row>
    <row r="5" spans="1:14" x14ac:dyDescent="0.2">
      <c r="A5" s="1" t="s">
        <v>168</v>
      </c>
      <c r="B5" s="1" t="s">
        <v>169</v>
      </c>
      <c r="C5" s="1" t="s">
        <v>98</v>
      </c>
      <c r="D5" s="13">
        <v>6</v>
      </c>
      <c r="E5" s="2">
        <v>272343.69999999995</v>
      </c>
      <c r="F5" s="2">
        <v>0</v>
      </c>
      <c r="G5" s="2">
        <v>0</v>
      </c>
      <c r="H5" s="2">
        <v>0</v>
      </c>
      <c r="I5" s="2">
        <v>0</v>
      </c>
      <c r="J5" s="2">
        <v>272343.69999999995</v>
      </c>
      <c r="K5">
        <v>182892.06</v>
      </c>
      <c r="L5" s="2">
        <f t="shared" si="0"/>
        <v>89451.639999999956</v>
      </c>
      <c r="M5">
        <f t="shared" si="1"/>
        <v>0</v>
      </c>
    </row>
    <row r="6" spans="1:14" x14ac:dyDescent="0.2">
      <c r="A6" s="1" t="s">
        <v>236</v>
      </c>
      <c r="B6" s="1" t="s">
        <v>237</v>
      </c>
      <c r="C6" s="1" t="s">
        <v>184</v>
      </c>
      <c r="D6" s="13">
        <v>6</v>
      </c>
      <c r="E6" s="2">
        <v>1004463.63</v>
      </c>
      <c r="F6" s="2">
        <v>0</v>
      </c>
      <c r="G6" s="2">
        <v>0</v>
      </c>
      <c r="H6" s="2">
        <v>0</v>
      </c>
      <c r="I6" s="2">
        <v>0</v>
      </c>
      <c r="J6" s="2">
        <v>1004463.63</v>
      </c>
      <c r="K6">
        <v>371594.46</v>
      </c>
      <c r="L6" s="2">
        <f t="shared" si="0"/>
        <v>632869.16999999993</v>
      </c>
      <c r="M6">
        <f t="shared" si="1"/>
        <v>0</v>
      </c>
    </row>
    <row r="7" spans="1:14" x14ac:dyDescent="0.2">
      <c r="A7" s="1" t="s">
        <v>479</v>
      </c>
      <c r="B7" s="1" t="s">
        <v>480</v>
      </c>
      <c r="C7" s="1" t="s">
        <v>141</v>
      </c>
      <c r="D7" s="13">
        <v>6</v>
      </c>
      <c r="E7" s="2">
        <v>215872.24000000005</v>
      </c>
      <c r="F7" s="2">
        <v>0</v>
      </c>
      <c r="G7" s="2">
        <v>0</v>
      </c>
      <c r="H7" s="2">
        <v>0</v>
      </c>
      <c r="I7" s="2">
        <v>0</v>
      </c>
      <c r="J7" s="2">
        <v>215872.24000000005</v>
      </c>
      <c r="K7">
        <v>61285.13</v>
      </c>
      <c r="L7" s="2">
        <f t="shared" si="0"/>
        <v>154587.11000000004</v>
      </c>
      <c r="M7">
        <f t="shared" si="1"/>
        <v>0</v>
      </c>
    </row>
    <row r="8" spans="1:14" x14ac:dyDescent="0.2">
      <c r="A8" s="1" t="s">
        <v>648</v>
      </c>
      <c r="B8" s="1" t="s">
        <v>649</v>
      </c>
      <c r="C8" s="1" t="s">
        <v>256</v>
      </c>
      <c r="D8" s="13">
        <v>6</v>
      </c>
      <c r="E8" s="2">
        <v>33108.17</v>
      </c>
      <c r="F8" s="2">
        <v>0</v>
      </c>
      <c r="G8" s="2">
        <v>0</v>
      </c>
      <c r="H8" s="2">
        <v>0</v>
      </c>
      <c r="I8" s="2">
        <v>0</v>
      </c>
      <c r="J8" s="2">
        <v>33108.17</v>
      </c>
      <c r="K8">
        <v>224082.14</v>
      </c>
      <c r="L8" s="2">
        <f t="shared" si="0"/>
        <v>-190973.97000000003</v>
      </c>
      <c r="M8">
        <f t="shared" si="1"/>
        <v>1</v>
      </c>
    </row>
    <row r="9" spans="1:14" x14ac:dyDescent="0.2">
      <c r="A9" s="1" t="s">
        <v>656</v>
      </c>
      <c r="B9" s="1" t="s">
        <v>657</v>
      </c>
      <c r="C9" s="1" t="s">
        <v>256</v>
      </c>
      <c r="D9" s="13">
        <v>6</v>
      </c>
      <c r="E9" s="2">
        <v>0</v>
      </c>
      <c r="F9" s="2">
        <v>139571.80000000005</v>
      </c>
      <c r="G9" s="2">
        <v>0</v>
      </c>
      <c r="H9" s="2">
        <v>0</v>
      </c>
      <c r="I9" s="2">
        <v>0</v>
      </c>
      <c r="J9" s="2">
        <v>139571.80000000005</v>
      </c>
      <c r="K9">
        <v>75791.210000000006</v>
      </c>
      <c r="L9" s="2">
        <f t="shared" si="0"/>
        <v>63780.59000000004</v>
      </c>
      <c r="M9">
        <f t="shared" si="1"/>
        <v>0</v>
      </c>
    </row>
    <row r="10" spans="1:14" x14ac:dyDescent="0.2">
      <c r="A10">
        <v>44313</v>
      </c>
      <c r="B10" t="s">
        <v>1217</v>
      </c>
      <c r="C10" s="1" t="s">
        <v>256</v>
      </c>
      <c r="D10" s="13">
        <v>6</v>
      </c>
      <c r="E10" s="2"/>
      <c r="F10" s="2"/>
      <c r="G10" s="2"/>
      <c r="H10" s="2"/>
      <c r="I10" s="2"/>
      <c r="J10" s="2">
        <v>0</v>
      </c>
      <c r="K10">
        <v>83095.17</v>
      </c>
      <c r="L10" s="2">
        <f t="shared" si="0"/>
        <v>-83095.17</v>
      </c>
      <c r="M10">
        <f t="shared" si="1"/>
        <v>1</v>
      </c>
    </row>
    <row r="11" spans="1:14" x14ac:dyDescent="0.2">
      <c r="A11" s="1" t="s">
        <v>846</v>
      </c>
      <c r="B11" s="1" t="s">
        <v>847</v>
      </c>
      <c r="C11" s="1" t="s">
        <v>184</v>
      </c>
      <c r="D11" s="13">
        <v>6</v>
      </c>
      <c r="E11" s="2">
        <v>267628.48</v>
      </c>
      <c r="F11" s="2">
        <v>0</v>
      </c>
      <c r="G11" s="2">
        <v>0</v>
      </c>
      <c r="H11" s="2">
        <v>0</v>
      </c>
      <c r="I11" s="2">
        <v>0</v>
      </c>
      <c r="J11" s="2">
        <v>267628.48</v>
      </c>
      <c r="K11">
        <v>102358.87</v>
      </c>
      <c r="L11" s="2">
        <f t="shared" si="0"/>
        <v>165269.60999999999</v>
      </c>
      <c r="M11">
        <f t="shared" si="1"/>
        <v>0</v>
      </c>
    </row>
    <row r="12" spans="1:14" x14ac:dyDescent="0.2">
      <c r="A12" s="1" t="s">
        <v>943</v>
      </c>
      <c r="B12" s="1" t="s">
        <v>944</v>
      </c>
      <c r="C12" s="1" t="s">
        <v>98</v>
      </c>
      <c r="D12" s="13">
        <v>6</v>
      </c>
      <c r="E12" s="2">
        <v>451662.55000000016</v>
      </c>
      <c r="F12" s="2">
        <v>0</v>
      </c>
      <c r="G12" s="2">
        <v>0</v>
      </c>
      <c r="H12" s="2">
        <v>0</v>
      </c>
      <c r="I12" s="2">
        <v>0</v>
      </c>
      <c r="J12" s="2">
        <v>451662.55000000016</v>
      </c>
      <c r="K12">
        <v>129274.24000000001</v>
      </c>
      <c r="L12" s="2">
        <f t="shared" si="0"/>
        <v>322388.31000000017</v>
      </c>
      <c r="M12">
        <f t="shared" si="1"/>
        <v>0</v>
      </c>
    </row>
    <row r="13" spans="1:14" x14ac:dyDescent="0.2">
      <c r="A13" s="1" t="s">
        <v>967</v>
      </c>
      <c r="B13" s="1" t="s">
        <v>968</v>
      </c>
      <c r="C13" s="1" t="s">
        <v>98</v>
      </c>
      <c r="D13" s="13">
        <v>6</v>
      </c>
      <c r="E13" s="2">
        <v>1159088.7799999993</v>
      </c>
      <c r="F13" s="2">
        <v>43125</v>
      </c>
      <c r="G13" s="2">
        <v>0</v>
      </c>
      <c r="H13" s="2">
        <v>0</v>
      </c>
      <c r="I13" s="2">
        <v>0</v>
      </c>
      <c r="J13" s="2">
        <v>1202213.7799999993</v>
      </c>
      <c r="K13">
        <v>249937.02</v>
      </c>
      <c r="L13" s="2">
        <f t="shared" si="0"/>
        <v>952276.75999999931</v>
      </c>
      <c r="M13">
        <f t="shared" si="1"/>
        <v>0</v>
      </c>
    </row>
    <row r="14" spans="1:14" x14ac:dyDescent="0.2">
      <c r="A14" s="1" t="s">
        <v>1039</v>
      </c>
      <c r="B14" s="1" t="s">
        <v>1040</v>
      </c>
      <c r="C14" s="1" t="s">
        <v>256</v>
      </c>
      <c r="D14" s="13">
        <v>6</v>
      </c>
      <c r="E14" s="2">
        <v>1076063.8800000001</v>
      </c>
      <c r="F14" s="2">
        <v>0</v>
      </c>
      <c r="G14" s="2">
        <v>0</v>
      </c>
      <c r="H14" s="2">
        <v>0</v>
      </c>
      <c r="I14" s="2">
        <v>0</v>
      </c>
      <c r="J14" s="2">
        <v>1076063.8800000001</v>
      </c>
      <c r="K14">
        <v>263016.12</v>
      </c>
      <c r="L14" s="2">
        <f t="shared" si="0"/>
        <v>813047.76000000013</v>
      </c>
      <c r="M14">
        <f t="shared" si="1"/>
        <v>0</v>
      </c>
    </row>
    <row r="15" spans="1:14" x14ac:dyDescent="0.2">
      <c r="A15" s="1" t="s">
        <v>1089</v>
      </c>
      <c r="B15" s="1" t="s">
        <v>1090</v>
      </c>
      <c r="C15" s="1" t="s">
        <v>141</v>
      </c>
      <c r="D15" s="13">
        <v>6</v>
      </c>
      <c r="E15" s="2">
        <v>1132203.7</v>
      </c>
      <c r="F15" s="2">
        <v>0</v>
      </c>
      <c r="G15" s="2">
        <v>0</v>
      </c>
      <c r="H15" s="2">
        <v>0</v>
      </c>
      <c r="I15" s="2">
        <v>5823.4000000000005</v>
      </c>
      <c r="J15" s="2">
        <v>1138027.0999999999</v>
      </c>
      <c r="K15">
        <v>297274.92</v>
      </c>
      <c r="L15" s="2">
        <f t="shared" si="0"/>
        <v>840752.17999999993</v>
      </c>
      <c r="M15">
        <f t="shared" si="1"/>
        <v>0</v>
      </c>
    </row>
    <row r="16" spans="1:14" x14ac:dyDescent="0.2">
      <c r="A16" s="1" t="s">
        <v>1170</v>
      </c>
      <c r="B16" s="1" t="s">
        <v>1171</v>
      </c>
      <c r="C16" s="1" t="s">
        <v>141</v>
      </c>
      <c r="D16" s="13">
        <v>6</v>
      </c>
      <c r="E16" s="2">
        <v>1016830.0600000002</v>
      </c>
      <c r="F16" s="2">
        <v>39873.57</v>
      </c>
      <c r="G16" s="2">
        <v>0</v>
      </c>
      <c r="H16" s="2">
        <v>98019.959999999977</v>
      </c>
      <c r="I16" s="2">
        <v>19563.939999999999</v>
      </c>
      <c r="J16" s="2">
        <v>1174287.53</v>
      </c>
      <c r="K16">
        <v>540244.77</v>
      </c>
      <c r="L16" s="2">
        <f t="shared" si="0"/>
        <v>634042.76</v>
      </c>
      <c r="M16">
        <f t="shared" si="1"/>
        <v>0</v>
      </c>
    </row>
    <row r="17" spans="1:13" x14ac:dyDescent="0.2">
      <c r="A17" s="1" t="s">
        <v>1174</v>
      </c>
      <c r="B17" s="1" t="s">
        <v>1175</v>
      </c>
      <c r="C17" s="1" t="s">
        <v>98</v>
      </c>
      <c r="D17" s="13">
        <v>6</v>
      </c>
      <c r="E17" s="2">
        <v>486755.8299999999</v>
      </c>
      <c r="F17" s="2">
        <v>0</v>
      </c>
      <c r="G17" s="2">
        <v>0</v>
      </c>
      <c r="H17" s="2">
        <v>-1379.99</v>
      </c>
      <c r="I17" s="2">
        <v>0</v>
      </c>
      <c r="J17" s="2">
        <v>485375.83999999991</v>
      </c>
      <c r="K17">
        <v>170292.36</v>
      </c>
      <c r="L17" s="2">
        <f t="shared" si="0"/>
        <v>315083.47999999992</v>
      </c>
      <c r="M17">
        <f t="shared" si="1"/>
        <v>0</v>
      </c>
    </row>
    <row r="18" spans="1:13" x14ac:dyDescent="0.2">
      <c r="A18" s="1" t="s">
        <v>1202</v>
      </c>
      <c r="B18" s="1" t="s">
        <v>1203</v>
      </c>
      <c r="C18" s="1" t="s">
        <v>141</v>
      </c>
      <c r="D18" s="13">
        <v>6</v>
      </c>
      <c r="E18" s="2">
        <v>1780350.8099999996</v>
      </c>
      <c r="F18" s="2">
        <v>0</v>
      </c>
      <c r="G18" s="2">
        <v>0</v>
      </c>
      <c r="H18" s="2">
        <v>0</v>
      </c>
      <c r="I18" s="2">
        <v>0</v>
      </c>
      <c r="J18" s="2">
        <v>1780350.8099999996</v>
      </c>
      <c r="K18">
        <v>364584.48</v>
      </c>
      <c r="L18" s="2">
        <f t="shared" si="0"/>
        <v>1415766.3299999996</v>
      </c>
      <c r="M18">
        <f t="shared" si="1"/>
        <v>0</v>
      </c>
    </row>
    <row r="19" spans="1:13" x14ac:dyDescent="0.2">
      <c r="A19" s="1" t="s">
        <v>1206</v>
      </c>
      <c r="B19" s="1" t="s">
        <v>1207</v>
      </c>
      <c r="C19" s="1" t="s">
        <v>256</v>
      </c>
      <c r="D19" s="13">
        <v>6</v>
      </c>
      <c r="E19" s="2">
        <v>140788.23000000001</v>
      </c>
      <c r="F19" s="2">
        <v>0</v>
      </c>
      <c r="G19" s="2">
        <v>0</v>
      </c>
      <c r="H19" s="2">
        <v>0</v>
      </c>
      <c r="I19" s="2">
        <v>0</v>
      </c>
      <c r="J19" s="2">
        <v>140788.23000000001</v>
      </c>
      <c r="K19">
        <v>95174.12</v>
      </c>
      <c r="L19" s="2">
        <f t="shared" si="0"/>
        <v>45614.110000000015</v>
      </c>
      <c r="M19">
        <f t="shared" si="1"/>
        <v>0</v>
      </c>
    </row>
    <row r="20" spans="1:13" x14ac:dyDescent="0.2">
      <c r="A20" s="1" t="s">
        <v>240</v>
      </c>
      <c r="B20" s="1" t="s">
        <v>241</v>
      </c>
      <c r="C20" s="1" t="s">
        <v>98</v>
      </c>
      <c r="D20" s="13">
        <v>6</v>
      </c>
      <c r="E20" s="2">
        <v>227921.84000000003</v>
      </c>
      <c r="F20" s="2">
        <v>3270.33</v>
      </c>
      <c r="G20" s="2">
        <v>0</v>
      </c>
      <c r="H20" s="2">
        <v>0</v>
      </c>
      <c r="I20" s="2">
        <v>0</v>
      </c>
      <c r="J20" s="2">
        <v>231192.17</v>
      </c>
      <c r="K20">
        <v>93065.34</v>
      </c>
      <c r="L20" s="2">
        <f t="shared" si="0"/>
        <v>138126.83000000002</v>
      </c>
      <c r="M20">
        <f t="shared" si="1"/>
        <v>0</v>
      </c>
    </row>
    <row r="21" spans="1:13" x14ac:dyDescent="0.2">
      <c r="A21" s="1" t="s">
        <v>481</v>
      </c>
      <c r="B21" s="1" t="s">
        <v>482</v>
      </c>
      <c r="C21" s="1" t="s">
        <v>483</v>
      </c>
      <c r="D21" s="13">
        <v>6</v>
      </c>
      <c r="E21" s="2">
        <v>273622.55000000005</v>
      </c>
      <c r="F21" s="2">
        <v>0</v>
      </c>
      <c r="G21" s="2">
        <v>0</v>
      </c>
      <c r="H21" s="2">
        <v>0</v>
      </c>
      <c r="I21" s="2">
        <v>0</v>
      </c>
      <c r="J21" s="2">
        <v>273622.55000000005</v>
      </c>
      <c r="K21">
        <v>121629.98</v>
      </c>
      <c r="L21" s="2">
        <f t="shared" si="0"/>
        <v>151992.57000000007</v>
      </c>
      <c r="M21">
        <f t="shared" si="1"/>
        <v>0</v>
      </c>
    </row>
    <row r="22" spans="1:13" x14ac:dyDescent="0.2">
      <c r="A22" s="1" t="s">
        <v>540</v>
      </c>
      <c r="B22" s="1" t="s">
        <v>541</v>
      </c>
      <c r="C22" s="1" t="s">
        <v>256</v>
      </c>
      <c r="D22" s="13">
        <v>6</v>
      </c>
      <c r="E22" s="2">
        <v>366654.61</v>
      </c>
      <c r="F22" s="2">
        <v>0</v>
      </c>
      <c r="G22" s="2">
        <v>0</v>
      </c>
      <c r="H22" s="2">
        <v>0</v>
      </c>
      <c r="I22" s="2">
        <v>0</v>
      </c>
      <c r="J22" s="2">
        <v>366654.61</v>
      </c>
      <c r="K22">
        <v>94066.06</v>
      </c>
      <c r="L22" s="2">
        <f t="shared" si="0"/>
        <v>272588.55</v>
      </c>
      <c r="M22">
        <f t="shared" si="1"/>
        <v>0</v>
      </c>
    </row>
    <row r="23" spans="1:13" x14ac:dyDescent="0.2">
      <c r="A23" s="1" t="s">
        <v>886</v>
      </c>
      <c r="B23" s="1" t="s">
        <v>887</v>
      </c>
      <c r="C23" s="1" t="s">
        <v>165</v>
      </c>
      <c r="D23" s="13">
        <v>6</v>
      </c>
      <c r="E23" s="2">
        <v>429597.34</v>
      </c>
      <c r="F23" s="2">
        <v>5691.82</v>
      </c>
      <c r="G23" s="2">
        <v>0</v>
      </c>
      <c r="H23" s="2">
        <v>0</v>
      </c>
      <c r="I23" s="2">
        <v>0</v>
      </c>
      <c r="J23" s="2">
        <v>435289.16000000003</v>
      </c>
      <c r="K23">
        <v>178977.34</v>
      </c>
      <c r="L23" s="2">
        <f t="shared" si="0"/>
        <v>256311.82000000004</v>
      </c>
      <c r="M23">
        <f t="shared" si="1"/>
        <v>0</v>
      </c>
    </row>
    <row r="24" spans="1:13" x14ac:dyDescent="0.2">
      <c r="A24" s="1" t="s">
        <v>1210</v>
      </c>
      <c r="B24" s="1" t="s">
        <v>1211</v>
      </c>
      <c r="C24" s="1" t="s">
        <v>106</v>
      </c>
      <c r="D24" s="13">
        <v>6</v>
      </c>
      <c r="E24" s="2">
        <v>13541.15</v>
      </c>
      <c r="F24" s="2">
        <v>0</v>
      </c>
      <c r="G24" s="2">
        <v>0</v>
      </c>
      <c r="H24" s="2">
        <v>0</v>
      </c>
      <c r="I24" s="2">
        <v>0</v>
      </c>
      <c r="J24" s="2">
        <v>13541.15</v>
      </c>
      <c r="K24">
        <v>37411.79</v>
      </c>
      <c r="L24" s="2">
        <f t="shared" si="0"/>
        <v>-23870.639999999999</v>
      </c>
      <c r="M24">
        <f t="shared" si="1"/>
        <v>1</v>
      </c>
    </row>
    <row r="25" spans="1:13" x14ac:dyDescent="0.2">
      <c r="A25" s="1" t="s">
        <v>600</v>
      </c>
      <c r="B25" s="1" t="s">
        <v>601</v>
      </c>
      <c r="C25" s="1" t="s">
        <v>383</v>
      </c>
      <c r="D25" s="13">
        <v>6</v>
      </c>
      <c r="E25" s="2">
        <v>1238968.6800000002</v>
      </c>
      <c r="F25" s="2">
        <v>3817.9500000000003</v>
      </c>
      <c r="G25" s="2">
        <v>0</v>
      </c>
      <c r="H25" s="2">
        <v>132100.67000000001</v>
      </c>
      <c r="I25" s="2">
        <v>0</v>
      </c>
      <c r="J25" s="2">
        <v>1374887.3</v>
      </c>
      <c r="K25">
        <v>765713.17</v>
      </c>
      <c r="L25" s="2">
        <f t="shared" si="0"/>
        <v>609174.13</v>
      </c>
      <c r="M25">
        <f t="shared" si="1"/>
        <v>0</v>
      </c>
    </row>
    <row r="26" spans="1:13" x14ac:dyDescent="0.2">
      <c r="A26" s="1" t="s">
        <v>858</v>
      </c>
      <c r="B26" s="1" t="s">
        <v>859</v>
      </c>
      <c r="C26" s="1" t="s">
        <v>98</v>
      </c>
      <c r="D26" s="13">
        <v>6</v>
      </c>
      <c r="E26" s="2">
        <v>1158385.8</v>
      </c>
      <c r="F26" s="2">
        <v>0</v>
      </c>
      <c r="G26" s="2">
        <v>0</v>
      </c>
      <c r="H26" s="2">
        <v>0</v>
      </c>
      <c r="I26" s="2">
        <v>0</v>
      </c>
      <c r="J26" s="2">
        <v>1158385.8</v>
      </c>
      <c r="K26">
        <v>99711.34</v>
      </c>
      <c r="L26" s="2">
        <f t="shared" si="0"/>
        <v>1058674.46</v>
      </c>
      <c r="M26">
        <f t="shared" si="1"/>
        <v>0</v>
      </c>
    </row>
    <row r="27" spans="1:13" x14ac:dyDescent="0.2">
      <c r="A27" s="1" t="s">
        <v>977</v>
      </c>
      <c r="B27" s="1" t="s">
        <v>978</v>
      </c>
      <c r="C27" s="1" t="s">
        <v>98</v>
      </c>
      <c r="D27" s="13">
        <v>6</v>
      </c>
      <c r="E27" s="2">
        <v>677884.79</v>
      </c>
      <c r="F27" s="2">
        <v>0</v>
      </c>
      <c r="G27" s="2">
        <v>0</v>
      </c>
      <c r="H27" s="2">
        <v>0</v>
      </c>
      <c r="I27" s="2">
        <v>0</v>
      </c>
      <c r="J27" s="2">
        <v>677884.79</v>
      </c>
      <c r="K27">
        <v>221538.05</v>
      </c>
      <c r="L27" s="2">
        <f t="shared" si="0"/>
        <v>456346.74000000005</v>
      </c>
      <c r="M27">
        <f t="shared" si="1"/>
        <v>0</v>
      </c>
    </row>
    <row r="28" spans="1:13" x14ac:dyDescent="0.2">
      <c r="A28" s="1" t="s">
        <v>852</v>
      </c>
      <c r="B28" s="1" t="s">
        <v>853</v>
      </c>
      <c r="C28" s="1" t="s">
        <v>144</v>
      </c>
      <c r="D28" s="13">
        <v>6</v>
      </c>
      <c r="E28" s="2">
        <v>2721029.1000000006</v>
      </c>
      <c r="F28" s="2">
        <v>0</v>
      </c>
      <c r="G28" s="2">
        <v>0</v>
      </c>
      <c r="H28" s="2">
        <v>0</v>
      </c>
      <c r="I28" s="2">
        <v>0</v>
      </c>
      <c r="J28" s="2">
        <v>2721029.1000000006</v>
      </c>
      <c r="K28">
        <v>29889.47</v>
      </c>
      <c r="L28" s="2">
        <f t="shared" si="0"/>
        <v>2691139.6300000004</v>
      </c>
      <c r="M28">
        <f t="shared" si="1"/>
        <v>0</v>
      </c>
    </row>
    <row r="29" spans="1:13" x14ac:dyDescent="0.2">
      <c r="A29" s="1" t="s">
        <v>890</v>
      </c>
      <c r="B29" s="1" t="s">
        <v>891</v>
      </c>
      <c r="C29" s="1" t="s">
        <v>34</v>
      </c>
      <c r="D29" s="13">
        <v>6</v>
      </c>
      <c r="E29" s="2">
        <v>1344408.7800000003</v>
      </c>
      <c r="F29" s="2">
        <v>0</v>
      </c>
      <c r="G29" s="2">
        <v>0</v>
      </c>
      <c r="H29" s="2">
        <v>112466.07</v>
      </c>
      <c r="I29" s="2">
        <v>0</v>
      </c>
      <c r="J29" s="2">
        <v>1456874.8500000003</v>
      </c>
      <c r="K29">
        <v>507734.16</v>
      </c>
      <c r="L29" s="2">
        <f t="shared" si="0"/>
        <v>949140.69000000041</v>
      </c>
      <c r="M29">
        <f t="shared" si="1"/>
        <v>0</v>
      </c>
    </row>
    <row r="30" spans="1:13" x14ac:dyDescent="0.2">
      <c r="A30" s="1" t="s">
        <v>456</v>
      </c>
      <c r="B30" s="1" t="s">
        <v>457</v>
      </c>
      <c r="C30" s="1" t="s">
        <v>141</v>
      </c>
      <c r="D30" s="13">
        <v>6</v>
      </c>
      <c r="E30" s="2">
        <v>688245.44000000006</v>
      </c>
      <c r="F30" s="2">
        <v>0</v>
      </c>
      <c r="G30" s="2">
        <v>0</v>
      </c>
      <c r="H30" s="2">
        <v>13512.159999999998</v>
      </c>
      <c r="I30" s="2">
        <v>0</v>
      </c>
      <c r="J30" s="2">
        <v>701757.60000000009</v>
      </c>
      <c r="K30">
        <v>259666.2</v>
      </c>
      <c r="L30" s="2">
        <f t="shared" si="0"/>
        <v>442091.40000000008</v>
      </c>
      <c r="M30">
        <f t="shared" si="1"/>
        <v>0</v>
      </c>
    </row>
    <row r="31" spans="1:13" x14ac:dyDescent="0.2">
      <c r="A31" s="1" t="s">
        <v>761</v>
      </c>
      <c r="B31" s="1" t="s">
        <v>762</v>
      </c>
      <c r="C31" s="1" t="s">
        <v>141</v>
      </c>
      <c r="D31" s="13">
        <v>6</v>
      </c>
      <c r="E31" s="2">
        <v>534236.29999999993</v>
      </c>
      <c r="F31" s="2">
        <v>0</v>
      </c>
      <c r="G31" s="2">
        <v>0</v>
      </c>
      <c r="H31" s="2">
        <v>0</v>
      </c>
      <c r="I31" s="2">
        <v>0</v>
      </c>
      <c r="J31" s="2">
        <v>534236.29999999993</v>
      </c>
      <c r="K31">
        <v>29799.24</v>
      </c>
      <c r="L31" s="2">
        <f t="shared" si="0"/>
        <v>504437.05999999994</v>
      </c>
      <c r="M31">
        <f t="shared" si="1"/>
        <v>0</v>
      </c>
    </row>
    <row r="32" spans="1:13" x14ac:dyDescent="0.2">
      <c r="A32" s="1" t="s">
        <v>515</v>
      </c>
      <c r="B32" s="1" t="s">
        <v>516</v>
      </c>
      <c r="C32" s="1" t="s">
        <v>141</v>
      </c>
      <c r="D32" s="13">
        <v>6</v>
      </c>
      <c r="E32" s="2">
        <v>921946.44</v>
      </c>
      <c r="F32" s="2">
        <v>38521.07</v>
      </c>
      <c r="G32" s="2">
        <v>0</v>
      </c>
      <c r="H32" s="2">
        <v>0</v>
      </c>
      <c r="I32" s="2">
        <v>0</v>
      </c>
      <c r="J32" s="2">
        <v>960467.50999999989</v>
      </c>
      <c r="K32">
        <v>665565.66</v>
      </c>
      <c r="L32" s="2">
        <f t="shared" si="0"/>
        <v>294901.84999999986</v>
      </c>
      <c r="M32">
        <f t="shared" si="1"/>
        <v>0</v>
      </c>
    </row>
    <row r="33" spans="1:13" x14ac:dyDescent="0.2">
      <c r="A33" s="1" t="s">
        <v>347</v>
      </c>
      <c r="B33" s="1" t="s">
        <v>348</v>
      </c>
      <c r="C33" s="1" t="s">
        <v>141</v>
      </c>
      <c r="D33" s="13">
        <v>6</v>
      </c>
      <c r="E33" s="2">
        <v>2239040.9500000002</v>
      </c>
      <c r="F33" s="2">
        <v>0</v>
      </c>
      <c r="G33" s="2">
        <v>0</v>
      </c>
      <c r="H33" s="2">
        <v>0</v>
      </c>
      <c r="I33" s="2">
        <v>0</v>
      </c>
      <c r="J33" s="2">
        <v>2239040.9500000002</v>
      </c>
      <c r="K33">
        <v>393755.38</v>
      </c>
      <c r="L33" s="2">
        <f t="shared" si="0"/>
        <v>1845285.5700000003</v>
      </c>
      <c r="M33">
        <f t="shared" si="1"/>
        <v>0</v>
      </c>
    </row>
    <row r="34" spans="1:13" x14ac:dyDescent="0.2">
      <c r="A34" s="1" t="s">
        <v>574</v>
      </c>
      <c r="B34" s="1" t="s">
        <v>575</v>
      </c>
      <c r="C34" s="1" t="s">
        <v>131</v>
      </c>
      <c r="D34" s="13">
        <v>6</v>
      </c>
      <c r="E34" s="2">
        <v>318232.08999999997</v>
      </c>
      <c r="F34" s="2">
        <v>0</v>
      </c>
      <c r="G34" s="2">
        <v>0</v>
      </c>
      <c r="H34" s="2">
        <v>0</v>
      </c>
      <c r="I34" s="2">
        <v>0</v>
      </c>
      <c r="J34" s="2">
        <v>318232.08999999997</v>
      </c>
      <c r="K34">
        <v>133009.78</v>
      </c>
      <c r="L34" s="2">
        <f t="shared" si="0"/>
        <v>185222.30999999997</v>
      </c>
      <c r="M34">
        <f t="shared" si="1"/>
        <v>0</v>
      </c>
    </row>
    <row r="35" spans="1:13" x14ac:dyDescent="0.2">
      <c r="A35" s="1" t="s">
        <v>104</v>
      </c>
      <c r="B35" s="1" t="s">
        <v>105</v>
      </c>
      <c r="C35" s="1" t="s">
        <v>106</v>
      </c>
      <c r="D35" s="13">
        <v>6</v>
      </c>
      <c r="E35" s="2">
        <v>555625.1399999999</v>
      </c>
      <c r="F35" s="2">
        <v>0</v>
      </c>
      <c r="G35" s="2">
        <v>0</v>
      </c>
      <c r="H35" s="2">
        <v>0</v>
      </c>
      <c r="I35" s="2">
        <v>0</v>
      </c>
      <c r="J35" s="2">
        <v>555625.1399999999</v>
      </c>
      <c r="K35">
        <v>330813.44</v>
      </c>
      <c r="L35" s="2">
        <f t="shared" si="0"/>
        <v>224811.6999999999</v>
      </c>
      <c r="M35">
        <f t="shared" si="1"/>
        <v>0</v>
      </c>
    </row>
    <row r="36" spans="1:13" x14ac:dyDescent="0.2">
      <c r="A36" s="1" t="s">
        <v>111</v>
      </c>
      <c r="B36" s="1" t="s">
        <v>112</v>
      </c>
      <c r="C36" s="1" t="s">
        <v>106</v>
      </c>
      <c r="D36" s="13">
        <v>6</v>
      </c>
      <c r="E36" s="2">
        <v>514695.81000000011</v>
      </c>
      <c r="F36" s="2">
        <v>0</v>
      </c>
      <c r="G36" s="2">
        <v>0</v>
      </c>
      <c r="H36" s="2">
        <v>0</v>
      </c>
      <c r="I36" s="2">
        <v>0</v>
      </c>
      <c r="J36" s="2">
        <v>514695.81000000011</v>
      </c>
      <c r="K36">
        <v>126473.61</v>
      </c>
      <c r="L36" s="2">
        <f t="shared" si="0"/>
        <v>388222.20000000013</v>
      </c>
      <c r="M36">
        <f t="shared" si="1"/>
        <v>0</v>
      </c>
    </row>
    <row r="37" spans="1:13" x14ac:dyDescent="0.2">
      <c r="A37" s="1" t="s">
        <v>434</v>
      </c>
      <c r="B37" s="1" t="s">
        <v>435</v>
      </c>
      <c r="C37" s="1" t="s">
        <v>256</v>
      </c>
      <c r="D37" s="13">
        <v>6</v>
      </c>
      <c r="E37" s="2">
        <v>713413.20000000007</v>
      </c>
      <c r="F37" s="2">
        <v>64319.6</v>
      </c>
      <c r="G37" s="2">
        <v>0</v>
      </c>
      <c r="H37" s="2">
        <v>0</v>
      </c>
      <c r="I37" s="2">
        <v>0</v>
      </c>
      <c r="J37" s="2">
        <v>777732.8</v>
      </c>
      <c r="K37">
        <v>361276.55</v>
      </c>
      <c r="L37" s="2">
        <f t="shared" si="0"/>
        <v>416456.25000000006</v>
      </c>
      <c r="M37">
        <f t="shared" si="1"/>
        <v>0</v>
      </c>
    </row>
    <row r="38" spans="1:13" x14ac:dyDescent="0.2">
      <c r="A38" s="1" t="s">
        <v>81</v>
      </c>
      <c r="B38" s="1" t="s">
        <v>82</v>
      </c>
      <c r="C38" s="1" t="s">
        <v>37</v>
      </c>
      <c r="D38" s="13">
        <v>6</v>
      </c>
      <c r="E38" s="2">
        <v>215172.62999999998</v>
      </c>
      <c r="F38" s="2">
        <v>0</v>
      </c>
      <c r="G38" s="2">
        <v>0</v>
      </c>
      <c r="H38" s="2">
        <v>0</v>
      </c>
      <c r="I38" s="2">
        <v>0</v>
      </c>
      <c r="J38" s="2">
        <v>215172.62999999998</v>
      </c>
      <c r="K38">
        <v>79395.28</v>
      </c>
      <c r="L38" s="2">
        <f t="shared" si="0"/>
        <v>135777.34999999998</v>
      </c>
      <c r="M38">
        <f t="shared" si="1"/>
        <v>0</v>
      </c>
    </row>
    <row r="39" spans="1:13" x14ac:dyDescent="0.2">
      <c r="A39" s="1" t="s">
        <v>79</v>
      </c>
      <c r="B39" s="1" t="s">
        <v>80</v>
      </c>
      <c r="C39" s="1" t="s">
        <v>37</v>
      </c>
      <c r="D39" s="13">
        <v>6</v>
      </c>
      <c r="E39" s="2">
        <v>409754.78</v>
      </c>
      <c r="F39" s="2">
        <v>0</v>
      </c>
      <c r="G39" s="2">
        <v>0</v>
      </c>
      <c r="H39" s="2">
        <v>0</v>
      </c>
      <c r="I39" s="2">
        <v>0</v>
      </c>
      <c r="J39" s="2">
        <v>409754.78</v>
      </c>
      <c r="K39">
        <v>66818.210000000006</v>
      </c>
      <c r="L39" s="2">
        <f t="shared" si="0"/>
        <v>342936.57</v>
      </c>
      <c r="M39">
        <f t="shared" si="1"/>
        <v>0</v>
      </c>
    </row>
    <row r="40" spans="1:13" x14ac:dyDescent="0.2">
      <c r="A40" s="1" t="s">
        <v>868</v>
      </c>
      <c r="B40" s="1" t="s">
        <v>869</v>
      </c>
      <c r="C40" s="1" t="s">
        <v>46</v>
      </c>
      <c r="D40" s="13">
        <v>6</v>
      </c>
      <c r="E40" s="2">
        <v>130323.28</v>
      </c>
      <c r="F40" s="2">
        <v>0</v>
      </c>
      <c r="G40" s="2">
        <v>0</v>
      </c>
      <c r="H40" s="2">
        <v>0</v>
      </c>
      <c r="I40" s="2">
        <v>0</v>
      </c>
      <c r="J40" s="2">
        <v>130323.28</v>
      </c>
      <c r="K40">
        <v>45228.01</v>
      </c>
      <c r="L40" s="2">
        <f t="shared" si="0"/>
        <v>85095.26999999999</v>
      </c>
      <c r="M40">
        <f t="shared" si="1"/>
        <v>0</v>
      </c>
    </row>
    <row r="41" spans="1:13" x14ac:dyDescent="0.2">
      <c r="A41" s="1" t="s">
        <v>511</v>
      </c>
      <c r="B41" s="1" t="s">
        <v>512</v>
      </c>
      <c r="C41" s="1" t="s">
        <v>147</v>
      </c>
      <c r="D41" s="13">
        <v>6</v>
      </c>
      <c r="E41" s="2">
        <v>480987.41000000003</v>
      </c>
      <c r="F41" s="2">
        <v>0</v>
      </c>
      <c r="G41" s="2">
        <v>0</v>
      </c>
      <c r="H41" s="2">
        <v>80864</v>
      </c>
      <c r="I41" s="2">
        <v>0</v>
      </c>
      <c r="J41" s="2">
        <v>561851.41</v>
      </c>
      <c r="K41">
        <v>159647.92000000001</v>
      </c>
      <c r="L41" s="2">
        <f t="shared" si="0"/>
        <v>402203.49</v>
      </c>
      <c r="M41">
        <f t="shared" si="1"/>
        <v>0</v>
      </c>
    </row>
    <row r="42" spans="1:13" x14ac:dyDescent="0.2">
      <c r="A42" s="1" t="s">
        <v>73</v>
      </c>
      <c r="B42" s="1" t="s">
        <v>74</v>
      </c>
      <c r="C42" s="1" t="s">
        <v>75</v>
      </c>
      <c r="D42" s="13">
        <v>6</v>
      </c>
      <c r="E42" s="2">
        <v>210443.40000000002</v>
      </c>
      <c r="F42" s="2">
        <v>0</v>
      </c>
      <c r="G42" s="2">
        <v>0</v>
      </c>
      <c r="H42" s="2">
        <v>0</v>
      </c>
      <c r="I42" s="2">
        <v>0</v>
      </c>
      <c r="J42" s="2">
        <v>210443.40000000002</v>
      </c>
      <c r="K42">
        <v>140775.26999999999</v>
      </c>
      <c r="L42" s="2">
        <f t="shared" si="0"/>
        <v>69668.130000000034</v>
      </c>
      <c r="M42">
        <f t="shared" si="1"/>
        <v>0</v>
      </c>
    </row>
    <row r="43" spans="1:13" x14ac:dyDescent="0.2">
      <c r="A43" s="1" t="s">
        <v>305</v>
      </c>
      <c r="B43" s="1" t="s">
        <v>306</v>
      </c>
      <c r="C43" s="1" t="s">
        <v>20</v>
      </c>
      <c r="D43" s="13">
        <v>6</v>
      </c>
      <c r="E43" s="2">
        <v>197404.13000000003</v>
      </c>
      <c r="F43" s="2">
        <v>0</v>
      </c>
      <c r="G43" s="2">
        <v>0</v>
      </c>
      <c r="H43" s="2">
        <v>0</v>
      </c>
      <c r="I43" s="2">
        <v>0</v>
      </c>
      <c r="J43" s="2">
        <v>197404.13000000003</v>
      </c>
      <c r="K43">
        <v>132059.34</v>
      </c>
      <c r="L43" s="2">
        <f t="shared" si="0"/>
        <v>65344.790000000037</v>
      </c>
      <c r="M43">
        <f t="shared" si="1"/>
        <v>0</v>
      </c>
    </row>
    <row r="44" spans="1:13" x14ac:dyDescent="0.2">
      <c r="A44" s="1" t="s">
        <v>532</v>
      </c>
      <c r="B44" s="1" t="s">
        <v>533</v>
      </c>
      <c r="C44" s="1" t="s">
        <v>20</v>
      </c>
      <c r="D44" s="13">
        <v>6</v>
      </c>
      <c r="E44" s="2">
        <v>401382.16000000003</v>
      </c>
      <c r="F44" s="2">
        <v>0</v>
      </c>
      <c r="G44" s="2">
        <v>0</v>
      </c>
      <c r="H44" s="2">
        <v>0</v>
      </c>
      <c r="I44" s="2">
        <v>0</v>
      </c>
      <c r="J44" s="2">
        <v>401382.16000000003</v>
      </c>
      <c r="K44">
        <v>223147.99</v>
      </c>
      <c r="L44" s="2">
        <f t="shared" si="0"/>
        <v>178234.17000000004</v>
      </c>
      <c r="M44">
        <f t="shared" si="1"/>
        <v>0</v>
      </c>
    </row>
    <row r="45" spans="1:13" x14ac:dyDescent="0.2">
      <c r="A45" s="1" t="s">
        <v>916</v>
      </c>
      <c r="B45" s="1" t="s">
        <v>917</v>
      </c>
      <c r="C45" s="1" t="s">
        <v>20</v>
      </c>
      <c r="D45" s="13">
        <v>6</v>
      </c>
      <c r="E45" s="2">
        <v>335156.37000000005</v>
      </c>
      <c r="F45" s="2">
        <v>8569.4</v>
      </c>
      <c r="G45" s="2">
        <v>0</v>
      </c>
      <c r="H45" s="2">
        <v>0</v>
      </c>
      <c r="I45" s="2">
        <v>0</v>
      </c>
      <c r="J45" s="2">
        <v>343725.77000000008</v>
      </c>
      <c r="K45">
        <v>134322.57999999999</v>
      </c>
      <c r="L45" s="2">
        <f t="shared" si="0"/>
        <v>209403.19000000009</v>
      </c>
      <c r="M45">
        <f t="shared" si="1"/>
        <v>0</v>
      </c>
    </row>
    <row r="46" spans="1:13" x14ac:dyDescent="0.2">
      <c r="A46" s="1" t="s">
        <v>1004</v>
      </c>
      <c r="B46" s="1" t="s">
        <v>1005</v>
      </c>
      <c r="C46" s="1" t="s">
        <v>225</v>
      </c>
      <c r="D46" s="13">
        <v>6</v>
      </c>
      <c r="E46" s="2">
        <v>915941.09</v>
      </c>
      <c r="F46" s="2">
        <v>0</v>
      </c>
      <c r="G46" s="2">
        <v>0</v>
      </c>
      <c r="H46" s="2">
        <v>0</v>
      </c>
      <c r="I46" s="2">
        <v>0</v>
      </c>
      <c r="J46" s="2">
        <v>915941.09</v>
      </c>
      <c r="K46">
        <v>263368.05</v>
      </c>
      <c r="L46" s="2">
        <f t="shared" si="0"/>
        <v>652573.04</v>
      </c>
      <c r="M46">
        <f t="shared" si="1"/>
        <v>0</v>
      </c>
    </row>
    <row r="47" spans="1:13" x14ac:dyDescent="0.2">
      <c r="A47" s="1" t="s">
        <v>690</v>
      </c>
      <c r="B47" s="1" t="s">
        <v>691</v>
      </c>
      <c r="C47" s="1" t="s">
        <v>225</v>
      </c>
      <c r="D47" s="13">
        <v>6</v>
      </c>
      <c r="E47" s="2">
        <v>1265310.0299999998</v>
      </c>
      <c r="F47" s="2">
        <v>0</v>
      </c>
      <c r="G47" s="2">
        <v>0</v>
      </c>
      <c r="H47" s="2">
        <v>0</v>
      </c>
      <c r="I47" s="2">
        <v>0</v>
      </c>
      <c r="J47" s="2">
        <v>1265310.0299999998</v>
      </c>
      <c r="K47">
        <v>504162.81</v>
      </c>
      <c r="L47" s="2">
        <f t="shared" si="0"/>
        <v>761147.21999999974</v>
      </c>
      <c r="M47">
        <f t="shared" si="1"/>
        <v>0</v>
      </c>
    </row>
    <row r="49" spans="10:13" x14ac:dyDescent="0.2">
      <c r="J49" s="2">
        <f>SUM(J2:J47)</f>
        <v>30580962.030000009</v>
      </c>
      <c r="K49" s="2">
        <f t="shared" ref="K49:M49" si="2">SUM(K2:K47)</f>
        <v>9714944.2400000021</v>
      </c>
      <c r="L49" s="2">
        <f t="shared" si="2"/>
        <v>20866017.789999999</v>
      </c>
      <c r="M49" s="8">
        <f t="shared" si="2"/>
        <v>3</v>
      </c>
    </row>
    <row r="52" spans="10:13" x14ac:dyDescent="0.2">
      <c r="K52" s="15">
        <f>SUM(J49/K49)</f>
        <v>3.1478268196421477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374DE-4BC8-6548-A91D-31C0F882E75A}">
  <dimension ref="A1:P53"/>
  <sheetViews>
    <sheetView zoomScaleNormal="100" workbookViewId="0">
      <pane ySplit="1" topLeftCell="A39" activePane="bottomLeft" state="frozen"/>
      <selection pane="bottomLeft" activeCell="N9" sqref="N9"/>
    </sheetView>
  </sheetViews>
  <sheetFormatPr baseColWidth="10" defaultRowHeight="16" x14ac:dyDescent="0.2"/>
  <cols>
    <col min="5" max="9" width="13.83203125" customWidth="1"/>
    <col min="10" max="10" width="14.83203125" customWidth="1"/>
    <col min="11" max="11" width="13.83203125" customWidth="1"/>
    <col min="12" max="12" width="14.83203125" customWidth="1"/>
  </cols>
  <sheetData>
    <row r="1" spans="1:16" ht="85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  <c r="O1" s="17"/>
      <c r="P1" s="18"/>
    </row>
    <row r="2" spans="1:16" x14ac:dyDescent="0.2">
      <c r="A2" s="1" t="s">
        <v>29</v>
      </c>
      <c r="B2" s="1" t="s">
        <v>30</v>
      </c>
      <c r="C2" s="1" t="s">
        <v>31</v>
      </c>
      <c r="D2" s="13">
        <v>7</v>
      </c>
      <c r="E2" s="2">
        <v>148191.62</v>
      </c>
      <c r="F2" s="2">
        <v>11086.350000000002</v>
      </c>
      <c r="G2" s="2">
        <v>0</v>
      </c>
      <c r="H2" s="2">
        <v>0</v>
      </c>
      <c r="I2" s="2">
        <v>0</v>
      </c>
      <c r="J2" s="2">
        <v>159277.97</v>
      </c>
      <c r="K2">
        <v>147018.45000000001</v>
      </c>
      <c r="L2" s="2">
        <f>SUM(J2-K2)</f>
        <v>12259.51999999999</v>
      </c>
      <c r="M2">
        <f>IF(K2&gt;J2, 1, 0)</f>
        <v>0</v>
      </c>
      <c r="P2" s="1"/>
    </row>
    <row r="3" spans="1:16" x14ac:dyDescent="0.2">
      <c r="A3" s="1" t="s">
        <v>86</v>
      </c>
      <c r="B3" s="1" t="s">
        <v>87</v>
      </c>
      <c r="C3" s="1" t="s">
        <v>20</v>
      </c>
      <c r="D3" s="13">
        <v>7</v>
      </c>
      <c r="E3" s="2">
        <v>95844.3</v>
      </c>
      <c r="F3" s="2">
        <v>39789.08</v>
      </c>
      <c r="G3" s="2">
        <v>0</v>
      </c>
      <c r="H3" s="2">
        <v>107201.96</v>
      </c>
      <c r="I3" s="2">
        <v>9858.9600000000009</v>
      </c>
      <c r="J3" s="2">
        <v>252694.30000000002</v>
      </c>
      <c r="K3">
        <v>193491.88</v>
      </c>
      <c r="L3" s="2">
        <f t="shared" ref="L3:L48" si="0">SUM(J3-K3)</f>
        <v>59202.420000000013</v>
      </c>
      <c r="M3">
        <f t="shared" ref="M3:M48" si="1">IF(K3&gt;J3, 1, 0)</f>
        <v>0</v>
      </c>
      <c r="P3" s="1"/>
    </row>
    <row r="4" spans="1:16" x14ac:dyDescent="0.2">
      <c r="A4" s="1" t="s">
        <v>107</v>
      </c>
      <c r="B4" s="1" t="s">
        <v>108</v>
      </c>
      <c r="C4" s="1" t="s">
        <v>98</v>
      </c>
      <c r="D4" s="13">
        <v>7</v>
      </c>
      <c r="E4" s="2">
        <v>192530.2</v>
      </c>
      <c r="F4" s="2">
        <v>0</v>
      </c>
      <c r="G4" s="2">
        <v>0</v>
      </c>
      <c r="H4" s="2">
        <v>0</v>
      </c>
      <c r="I4" s="2">
        <v>0</v>
      </c>
      <c r="J4" s="2">
        <v>192530.2</v>
      </c>
      <c r="K4">
        <v>97736.89</v>
      </c>
      <c r="L4" s="2">
        <f t="shared" si="0"/>
        <v>94793.310000000012</v>
      </c>
      <c r="M4">
        <f t="shared" si="1"/>
        <v>0</v>
      </c>
      <c r="P4" s="1"/>
    </row>
    <row r="5" spans="1:16" x14ac:dyDescent="0.2">
      <c r="A5" s="1" t="s">
        <v>127</v>
      </c>
      <c r="B5" s="1" t="s">
        <v>128</v>
      </c>
      <c r="C5" s="1" t="s">
        <v>98</v>
      </c>
      <c r="D5" s="13">
        <v>7</v>
      </c>
      <c r="E5" s="2">
        <v>571145.98999999987</v>
      </c>
      <c r="F5" s="2">
        <v>0</v>
      </c>
      <c r="G5" s="2">
        <v>0</v>
      </c>
      <c r="H5" s="2">
        <v>0</v>
      </c>
      <c r="I5" s="2">
        <v>0</v>
      </c>
      <c r="J5" s="2">
        <v>571145.98999999987</v>
      </c>
      <c r="K5">
        <v>154089.57999999999</v>
      </c>
      <c r="L5" s="2">
        <f t="shared" si="0"/>
        <v>417056.40999999992</v>
      </c>
      <c r="M5">
        <f t="shared" si="1"/>
        <v>0</v>
      </c>
      <c r="P5" s="1"/>
    </row>
    <row r="6" spans="1:16" x14ac:dyDescent="0.2">
      <c r="A6" s="1" t="s">
        <v>180</v>
      </c>
      <c r="B6" s="1" t="s">
        <v>181</v>
      </c>
      <c r="C6" s="1" t="s">
        <v>98</v>
      </c>
      <c r="D6" s="13">
        <v>7</v>
      </c>
      <c r="E6" s="2">
        <v>0</v>
      </c>
      <c r="F6" s="2">
        <v>5018.6200000000008</v>
      </c>
      <c r="G6" s="2">
        <v>0</v>
      </c>
      <c r="H6" s="2">
        <v>0</v>
      </c>
      <c r="I6" s="2">
        <v>0</v>
      </c>
      <c r="J6" s="2">
        <v>5018.6200000000008</v>
      </c>
      <c r="K6">
        <v>8713.2199999999993</v>
      </c>
      <c r="L6" s="2">
        <f t="shared" si="0"/>
        <v>-3694.5999999999985</v>
      </c>
      <c r="M6">
        <f t="shared" si="1"/>
        <v>1</v>
      </c>
      <c r="P6" s="1"/>
    </row>
    <row r="7" spans="1:16" x14ac:dyDescent="0.2">
      <c r="A7" s="1" t="s">
        <v>208</v>
      </c>
      <c r="B7" s="1" t="s">
        <v>209</v>
      </c>
      <c r="C7" s="1" t="s">
        <v>78</v>
      </c>
      <c r="D7" s="13">
        <v>7</v>
      </c>
      <c r="E7" s="2">
        <v>5921.2</v>
      </c>
      <c r="F7" s="2">
        <v>0</v>
      </c>
      <c r="G7" s="2">
        <v>0</v>
      </c>
      <c r="H7" s="2">
        <v>0</v>
      </c>
      <c r="I7" s="2">
        <v>0</v>
      </c>
      <c r="J7" s="2">
        <v>5921.2</v>
      </c>
      <c r="K7">
        <v>64678.38</v>
      </c>
      <c r="L7" s="2">
        <f t="shared" si="0"/>
        <v>-58757.18</v>
      </c>
      <c r="M7">
        <f t="shared" si="1"/>
        <v>1</v>
      </c>
      <c r="P7" s="1"/>
    </row>
    <row r="8" spans="1:16" x14ac:dyDescent="0.2">
      <c r="A8" s="1" t="s">
        <v>337</v>
      </c>
      <c r="B8" s="1" t="s">
        <v>338</v>
      </c>
      <c r="C8" s="1" t="s">
        <v>256</v>
      </c>
      <c r="D8" s="13">
        <v>7</v>
      </c>
      <c r="E8" s="2">
        <v>122947.59000000001</v>
      </c>
      <c r="F8" s="2">
        <v>0</v>
      </c>
      <c r="G8" s="2">
        <v>0</v>
      </c>
      <c r="H8" s="2">
        <v>0</v>
      </c>
      <c r="I8" s="2">
        <v>0</v>
      </c>
      <c r="J8" s="2">
        <v>122947.59000000001</v>
      </c>
      <c r="K8">
        <v>68126.570000000007</v>
      </c>
      <c r="L8" s="2">
        <f t="shared" si="0"/>
        <v>54821.020000000004</v>
      </c>
      <c r="M8">
        <f t="shared" si="1"/>
        <v>0</v>
      </c>
      <c r="P8" s="1"/>
    </row>
    <row r="9" spans="1:16" x14ac:dyDescent="0.2">
      <c r="A9" s="1" t="s">
        <v>349</v>
      </c>
      <c r="B9" s="1" t="s">
        <v>350</v>
      </c>
      <c r="C9" s="1" t="s">
        <v>98</v>
      </c>
      <c r="D9" s="13">
        <v>7</v>
      </c>
      <c r="E9" s="2">
        <v>600908.53000000014</v>
      </c>
      <c r="F9" s="2">
        <v>0</v>
      </c>
      <c r="G9" s="2">
        <v>0</v>
      </c>
      <c r="H9" s="2">
        <v>0</v>
      </c>
      <c r="I9" s="2">
        <v>0</v>
      </c>
      <c r="J9" s="2">
        <v>600908.53000000014</v>
      </c>
      <c r="K9">
        <v>94599.13</v>
      </c>
      <c r="L9" s="2">
        <f t="shared" si="0"/>
        <v>506309.40000000014</v>
      </c>
      <c r="M9">
        <f t="shared" si="1"/>
        <v>0</v>
      </c>
      <c r="P9" s="1"/>
    </row>
    <row r="10" spans="1:16" x14ac:dyDescent="0.2">
      <c r="A10" s="1" t="s">
        <v>395</v>
      </c>
      <c r="B10" s="1" t="s">
        <v>396</v>
      </c>
      <c r="C10" s="1" t="s">
        <v>37</v>
      </c>
      <c r="D10" s="13">
        <v>7</v>
      </c>
      <c r="E10" s="2">
        <v>343572.54</v>
      </c>
      <c r="F10" s="2">
        <v>13097.93</v>
      </c>
      <c r="G10" s="2">
        <v>0</v>
      </c>
      <c r="H10" s="2">
        <v>0</v>
      </c>
      <c r="I10" s="2">
        <v>0</v>
      </c>
      <c r="J10" s="2">
        <v>356670.47</v>
      </c>
      <c r="K10">
        <v>317628.89</v>
      </c>
      <c r="L10" s="2">
        <f t="shared" si="0"/>
        <v>39041.579999999958</v>
      </c>
      <c r="M10">
        <f t="shared" si="1"/>
        <v>0</v>
      </c>
      <c r="P10" s="1"/>
    </row>
    <row r="11" spans="1:16" x14ac:dyDescent="0.2">
      <c r="A11" s="1" t="s">
        <v>397</v>
      </c>
      <c r="B11" s="1" t="s">
        <v>398</v>
      </c>
      <c r="C11" s="1" t="s">
        <v>98</v>
      </c>
      <c r="D11" s="13">
        <v>7</v>
      </c>
      <c r="E11" s="2">
        <v>1453407.1600000001</v>
      </c>
      <c r="F11" s="2">
        <v>31169.25</v>
      </c>
      <c r="G11" s="2">
        <v>0</v>
      </c>
      <c r="H11" s="2">
        <v>0</v>
      </c>
      <c r="I11" s="2">
        <v>0</v>
      </c>
      <c r="J11" s="2">
        <v>1484576.4100000001</v>
      </c>
      <c r="K11">
        <v>225101.36</v>
      </c>
      <c r="L11" s="2">
        <f t="shared" si="0"/>
        <v>1259475.0500000003</v>
      </c>
      <c r="M11">
        <f t="shared" si="1"/>
        <v>0</v>
      </c>
      <c r="P11" s="1"/>
    </row>
    <row r="12" spans="1:16" x14ac:dyDescent="0.2">
      <c r="A12" s="1" t="s">
        <v>404</v>
      </c>
      <c r="B12" s="1" t="s">
        <v>405</v>
      </c>
      <c r="C12" s="1" t="s">
        <v>106</v>
      </c>
      <c r="D12" s="13">
        <v>7</v>
      </c>
      <c r="E12" s="2">
        <v>77207.8</v>
      </c>
      <c r="F12" s="2">
        <v>0</v>
      </c>
      <c r="G12" s="2">
        <v>0</v>
      </c>
      <c r="H12" s="2">
        <v>0</v>
      </c>
      <c r="I12" s="2">
        <v>0</v>
      </c>
      <c r="J12" s="2">
        <v>77207.8</v>
      </c>
      <c r="K12">
        <v>202521.56</v>
      </c>
      <c r="L12" s="2">
        <f t="shared" si="0"/>
        <v>-125313.76</v>
      </c>
      <c r="M12">
        <f t="shared" si="1"/>
        <v>1</v>
      </c>
      <c r="P12" s="1"/>
    </row>
    <row r="13" spans="1:16" x14ac:dyDescent="0.2">
      <c r="A13" s="1" t="s">
        <v>428</v>
      </c>
      <c r="B13" s="1" t="s">
        <v>429</v>
      </c>
      <c r="C13" s="1" t="s">
        <v>52</v>
      </c>
      <c r="D13" s="13">
        <v>7</v>
      </c>
      <c r="E13" s="2">
        <v>599198.10000000009</v>
      </c>
      <c r="F13" s="2">
        <v>0</v>
      </c>
      <c r="G13" s="2">
        <v>0</v>
      </c>
      <c r="H13" s="2">
        <v>0</v>
      </c>
      <c r="I13" s="2">
        <v>0</v>
      </c>
      <c r="J13" s="2">
        <v>599198.10000000009</v>
      </c>
      <c r="K13">
        <v>273455.28000000003</v>
      </c>
      <c r="L13" s="2">
        <f t="shared" si="0"/>
        <v>325742.82000000007</v>
      </c>
      <c r="M13">
        <f t="shared" si="1"/>
        <v>0</v>
      </c>
      <c r="P13" s="1"/>
    </row>
    <row r="14" spans="1:16" x14ac:dyDescent="0.2">
      <c r="A14" s="1" t="s">
        <v>467</v>
      </c>
      <c r="B14" s="1" t="s">
        <v>468</v>
      </c>
      <c r="C14" s="1" t="s">
        <v>98</v>
      </c>
      <c r="D14" s="13">
        <v>7</v>
      </c>
      <c r="E14" s="2">
        <v>22150.66</v>
      </c>
      <c r="F14" s="2">
        <v>0</v>
      </c>
      <c r="G14" s="2">
        <v>0</v>
      </c>
      <c r="H14" s="2">
        <v>13074</v>
      </c>
      <c r="I14" s="2">
        <v>0</v>
      </c>
      <c r="J14" s="2">
        <v>35224.660000000003</v>
      </c>
      <c r="K14">
        <v>137351.48000000001</v>
      </c>
      <c r="L14" s="2">
        <f t="shared" si="0"/>
        <v>-102126.82</v>
      </c>
      <c r="M14">
        <f t="shared" si="1"/>
        <v>1</v>
      </c>
      <c r="P14" s="1"/>
    </row>
    <row r="15" spans="1:16" x14ac:dyDescent="0.2">
      <c r="A15" s="1" t="s">
        <v>1192</v>
      </c>
      <c r="B15" s="1" t="s">
        <v>1193</v>
      </c>
      <c r="C15" s="1" t="s">
        <v>256</v>
      </c>
      <c r="D15" s="13">
        <v>7</v>
      </c>
      <c r="E15" s="2">
        <v>112881.05</v>
      </c>
      <c r="F15" s="2">
        <v>0</v>
      </c>
      <c r="G15" s="2">
        <v>0</v>
      </c>
      <c r="H15" s="2">
        <v>0</v>
      </c>
      <c r="I15" s="2">
        <v>0</v>
      </c>
      <c r="J15" s="2">
        <v>112881.05</v>
      </c>
      <c r="K15">
        <v>152748.82999999999</v>
      </c>
      <c r="L15" s="2">
        <f t="shared" si="0"/>
        <v>-39867.779999999984</v>
      </c>
      <c r="M15">
        <f t="shared" si="1"/>
        <v>1</v>
      </c>
      <c r="P15" s="1"/>
    </row>
    <row r="16" spans="1:16" x14ac:dyDescent="0.2">
      <c r="A16" s="1" t="s">
        <v>497</v>
      </c>
      <c r="B16" s="1" t="s">
        <v>498</v>
      </c>
      <c r="C16" s="1" t="s">
        <v>383</v>
      </c>
      <c r="D16" s="13">
        <v>7</v>
      </c>
      <c r="E16" s="2">
        <v>379432.58999999997</v>
      </c>
      <c r="F16" s="2">
        <v>0</v>
      </c>
      <c r="G16" s="2">
        <v>0</v>
      </c>
      <c r="H16" s="2">
        <v>0</v>
      </c>
      <c r="I16" s="2">
        <v>0</v>
      </c>
      <c r="J16" s="2">
        <v>379432.58999999997</v>
      </c>
      <c r="K16">
        <v>461074.74</v>
      </c>
      <c r="L16" s="2">
        <f t="shared" si="0"/>
        <v>-81642.150000000023</v>
      </c>
      <c r="M16">
        <f t="shared" si="1"/>
        <v>1</v>
      </c>
      <c r="P16" s="1"/>
    </row>
    <row r="17" spans="1:16" x14ac:dyDescent="0.2">
      <c r="A17" s="1" t="s">
        <v>625</v>
      </c>
      <c r="B17" s="1" t="s">
        <v>626</v>
      </c>
      <c r="C17" s="1" t="s">
        <v>26</v>
      </c>
      <c r="D17" s="13">
        <v>7</v>
      </c>
      <c r="E17" s="2">
        <v>269821.45999999996</v>
      </c>
      <c r="F17" s="2">
        <v>2635.05</v>
      </c>
      <c r="G17" s="2">
        <v>0</v>
      </c>
      <c r="H17" s="2">
        <v>0</v>
      </c>
      <c r="I17" s="2">
        <v>0</v>
      </c>
      <c r="J17" s="2">
        <v>272456.50999999995</v>
      </c>
      <c r="K17">
        <v>234606.23</v>
      </c>
      <c r="L17" s="2">
        <f t="shared" si="0"/>
        <v>37850.279999999941</v>
      </c>
      <c r="M17">
        <f t="shared" si="1"/>
        <v>0</v>
      </c>
      <c r="P17" s="1"/>
    </row>
    <row r="18" spans="1:16" x14ac:dyDescent="0.2">
      <c r="A18" s="1" t="s">
        <v>631</v>
      </c>
      <c r="B18" s="1" t="s">
        <v>632</v>
      </c>
      <c r="C18" s="1" t="s">
        <v>256</v>
      </c>
      <c r="D18" s="13">
        <v>7</v>
      </c>
      <c r="E18" s="2">
        <v>31533</v>
      </c>
      <c r="F18" s="2">
        <v>0</v>
      </c>
      <c r="G18" s="2">
        <v>0</v>
      </c>
      <c r="H18" s="2">
        <v>0</v>
      </c>
      <c r="I18" s="2">
        <v>0</v>
      </c>
      <c r="J18" s="2">
        <v>31533</v>
      </c>
      <c r="K18">
        <v>30838.92</v>
      </c>
      <c r="L18" s="2">
        <f t="shared" si="0"/>
        <v>694.08000000000175</v>
      </c>
      <c r="M18">
        <f t="shared" si="1"/>
        <v>0</v>
      </c>
      <c r="P18" s="1"/>
    </row>
    <row r="19" spans="1:16" x14ac:dyDescent="0.2">
      <c r="A19" s="1" t="s">
        <v>640</v>
      </c>
      <c r="B19" s="1" t="s">
        <v>641</v>
      </c>
      <c r="C19" s="1" t="s">
        <v>37</v>
      </c>
      <c r="D19" s="13">
        <v>7</v>
      </c>
      <c r="E19" s="2">
        <v>1006231.4999999998</v>
      </c>
      <c r="F19" s="2">
        <v>0</v>
      </c>
      <c r="G19" s="2">
        <v>0</v>
      </c>
      <c r="H19" s="2">
        <v>0</v>
      </c>
      <c r="I19" s="2">
        <v>0</v>
      </c>
      <c r="J19" s="2">
        <v>1006231.4999999998</v>
      </c>
      <c r="K19">
        <v>397357.85</v>
      </c>
      <c r="L19" s="2">
        <f t="shared" si="0"/>
        <v>608873.64999999979</v>
      </c>
      <c r="M19">
        <f t="shared" si="1"/>
        <v>0</v>
      </c>
      <c r="P19" s="1"/>
    </row>
    <row r="20" spans="1:16" x14ac:dyDescent="0.2">
      <c r="A20" s="1" t="s">
        <v>667</v>
      </c>
      <c r="B20" s="1" t="s">
        <v>668</v>
      </c>
      <c r="C20" s="1" t="s">
        <v>270</v>
      </c>
      <c r="D20" s="13">
        <v>7</v>
      </c>
      <c r="E20" s="2">
        <v>70311.490000000005</v>
      </c>
      <c r="F20" s="2">
        <v>16481</v>
      </c>
      <c r="G20" s="2">
        <v>0</v>
      </c>
      <c r="H20" s="2">
        <v>1105.5800000000002</v>
      </c>
      <c r="I20" s="2">
        <v>0</v>
      </c>
      <c r="J20" s="2">
        <v>87898.07</v>
      </c>
      <c r="K20">
        <v>190953.24</v>
      </c>
      <c r="L20" s="2">
        <f t="shared" si="0"/>
        <v>-103055.16999999998</v>
      </c>
      <c r="M20">
        <f t="shared" si="1"/>
        <v>1</v>
      </c>
      <c r="P20" s="1"/>
    </row>
    <row r="21" spans="1:16" x14ac:dyDescent="0.2">
      <c r="A21" s="1" t="s">
        <v>669</v>
      </c>
      <c r="B21" s="1" t="s">
        <v>670</v>
      </c>
      <c r="C21" s="1" t="s">
        <v>98</v>
      </c>
      <c r="D21" s="13">
        <v>7</v>
      </c>
      <c r="E21" s="2">
        <v>100876.91999999998</v>
      </c>
      <c r="F21" s="2">
        <v>0</v>
      </c>
      <c r="G21" s="2">
        <v>0</v>
      </c>
      <c r="H21" s="2">
        <v>0</v>
      </c>
      <c r="I21" s="2">
        <v>0</v>
      </c>
      <c r="J21" s="2">
        <v>100876.91999999998</v>
      </c>
      <c r="K21">
        <v>121356.59</v>
      </c>
      <c r="L21" s="2">
        <f t="shared" si="0"/>
        <v>-20479.670000000013</v>
      </c>
      <c r="M21">
        <f t="shared" si="1"/>
        <v>1</v>
      </c>
      <c r="P21" s="1"/>
    </row>
    <row r="22" spans="1:16" x14ac:dyDescent="0.2">
      <c r="A22" s="1" t="s">
        <v>680</v>
      </c>
      <c r="B22" s="1" t="s">
        <v>681</v>
      </c>
      <c r="C22" s="1" t="s">
        <v>390</v>
      </c>
      <c r="D22" s="13">
        <v>7</v>
      </c>
      <c r="E22" s="2">
        <v>265244.21000000002</v>
      </c>
      <c r="F22" s="2">
        <v>0</v>
      </c>
      <c r="G22" s="2">
        <v>0</v>
      </c>
      <c r="H22" s="2">
        <v>0</v>
      </c>
      <c r="I22" s="2">
        <v>0</v>
      </c>
      <c r="J22" s="2">
        <v>265244.21000000002</v>
      </c>
      <c r="K22">
        <v>234316.41</v>
      </c>
      <c r="L22" s="2">
        <f t="shared" si="0"/>
        <v>30927.800000000017</v>
      </c>
      <c r="M22">
        <f t="shared" si="1"/>
        <v>0</v>
      </c>
      <c r="P22" s="1"/>
    </row>
    <row r="23" spans="1:16" x14ac:dyDescent="0.2">
      <c r="A23" s="1" t="s">
        <v>692</v>
      </c>
      <c r="B23" s="1" t="s">
        <v>693</v>
      </c>
      <c r="C23" s="1" t="s">
        <v>31</v>
      </c>
      <c r="D23" s="13">
        <v>7</v>
      </c>
      <c r="E23" s="2">
        <v>196834.67</v>
      </c>
      <c r="F23" s="2">
        <v>14991.01</v>
      </c>
      <c r="G23" s="2">
        <v>0</v>
      </c>
      <c r="H23" s="2">
        <v>110058.65999999999</v>
      </c>
      <c r="I23" s="2">
        <v>0</v>
      </c>
      <c r="J23" s="2">
        <v>321884.34000000003</v>
      </c>
      <c r="K23">
        <v>194351.47</v>
      </c>
      <c r="L23" s="2">
        <f t="shared" si="0"/>
        <v>127532.87000000002</v>
      </c>
      <c r="M23">
        <f t="shared" si="1"/>
        <v>0</v>
      </c>
      <c r="P23" s="1"/>
    </row>
    <row r="24" spans="1:16" x14ac:dyDescent="0.2">
      <c r="A24" s="1" t="s">
        <v>722</v>
      </c>
      <c r="B24" s="1" t="s">
        <v>723</v>
      </c>
      <c r="C24" s="1" t="s">
        <v>383</v>
      </c>
      <c r="D24" s="13">
        <v>7</v>
      </c>
      <c r="E24" s="2">
        <v>272450.75999999995</v>
      </c>
      <c r="F24" s="2">
        <v>0</v>
      </c>
      <c r="G24" s="2">
        <v>0</v>
      </c>
      <c r="H24" s="2">
        <v>0</v>
      </c>
      <c r="I24" s="2">
        <v>0</v>
      </c>
      <c r="J24" s="2">
        <v>272450.75999999995</v>
      </c>
      <c r="K24">
        <v>209548.3</v>
      </c>
      <c r="L24" s="2">
        <f t="shared" si="0"/>
        <v>62902.459999999963</v>
      </c>
      <c r="M24">
        <f t="shared" si="1"/>
        <v>0</v>
      </c>
      <c r="P24" s="1"/>
    </row>
    <row r="25" spans="1:16" x14ac:dyDescent="0.2">
      <c r="A25" s="1" t="s">
        <v>753</v>
      </c>
      <c r="B25" s="1" t="s">
        <v>754</v>
      </c>
      <c r="C25" s="1" t="s">
        <v>256</v>
      </c>
      <c r="D25" s="13">
        <v>7</v>
      </c>
      <c r="E25" s="2">
        <v>19796.900000000001</v>
      </c>
      <c r="F25" s="2">
        <v>0</v>
      </c>
      <c r="G25" s="2">
        <v>0</v>
      </c>
      <c r="H25" s="2">
        <v>10783</v>
      </c>
      <c r="I25" s="2">
        <v>82.94</v>
      </c>
      <c r="J25" s="2">
        <v>30662.84</v>
      </c>
      <c r="K25">
        <v>154801.94</v>
      </c>
      <c r="L25" s="2">
        <f t="shared" si="0"/>
        <v>-124139.1</v>
      </c>
      <c r="M25">
        <f t="shared" si="1"/>
        <v>1</v>
      </c>
      <c r="P25" s="1"/>
    </row>
    <row r="26" spans="1:16" x14ac:dyDescent="0.2">
      <c r="A26" s="1" t="s">
        <v>781</v>
      </c>
      <c r="B26" s="1" t="s">
        <v>782</v>
      </c>
      <c r="C26" s="1" t="s">
        <v>483</v>
      </c>
      <c r="D26" s="13">
        <v>7</v>
      </c>
      <c r="E26" s="2">
        <v>436073.48</v>
      </c>
      <c r="F26" s="2">
        <v>0</v>
      </c>
      <c r="G26" s="2">
        <v>0</v>
      </c>
      <c r="H26" s="2">
        <v>0</v>
      </c>
      <c r="I26" s="2">
        <v>0</v>
      </c>
      <c r="J26" s="2">
        <v>436073.48</v>
      </c>
      <c r="K26">
        <v>311950.48</v>
      </c>
      <c r="L26" s="2">
        <f t="shared" si="0"/>
        <v>124123</v>
      </c>
      <c r="M26">
        <f t="shared" si="1"/>
        <v>0</v>
      </c>
      <c r="P26" s="1"/>
    </row>
    <row r="27" spans="1:16" x14ac:dyDescent="0.2">
      <c r="A27" s="1" t="s">
        <v>803</v>
      </c>
      <c r="B27" s="1" t="s">
        <v>804</v>
      </c>
      <c r="C27" s="1" t="s">
        <v>256</v>
      </c>
      <c r="D27" s="13">
        <v>7</v>
      </c>
      <c r="E27" s="2">
        <v>72870.080000000002</v>
      </c>
      <c r="F27" s="2">
        <v>887.5</v>
      </c>
      <c r="G27" s="2">
        <v>0</v>
      </c>
      <c r="H27" s="2">
        <v>0</v>
      </c>
      <c r="I27" s="2">
        <v>0</v>
      </c>
      <c r="J27" s="2">
        <v>73757.58</v>
      </c>
      <c r="K27">
        <v>60157.33</v>
      </c>
      <c r="L27" s="2">
        <f t="shared" si="0"/>
        <v>13600.25</v>
      </c>
      <c r="M27">
        <f t="shared" si="1"/>
        <v>0</v>
      </c>
      <c r="P27" s="1"/>
    </row>
    <row r="28" spans="1:16" x14ac:dyDescent="0.2">
      <c r="A28" s="1" t="s">
        <v>840</v>
      </c>
      <c r="B28" s="1" t="s">
        <v>841</v>
      </c>
      <c r="C28" s="1" t="s">
        <v>256</v>
      </c>
      <c r="D28" s="13">
        <v>7</v>
      </c>
      <c r="E28" s="2">
        <v>129991.15999999999</v>
      </c>
      <c r="F28" s="2">
        <v>0</v>
      </c>
      <c r="G28" s="2">
        <v>0</v>
      </c>
      <c r="H28" s="2">
        <v>0</v>
      </c>
      <c r="I28" s="2">
        <v>0</v>
      </c>
      <c r="J28" s="2">
        <v>129991.15999999999</v>
      </c>
      <c r="K28">
        <v>98391.78</v>
      </c>
      <c r="L28" s="2">
        <f t="shared" si="0"/>
        <v>31599.37999999999</v>
      </c>
      <c r="M28">
        <f t="shared" si="1"/>
        <v>0</v>
      </c>
      <c r="P28" s="1"/>
    </row>
    <row r="29" spans="1:16" x14ac:dyDescent="0.2">
      <c r="A29" s="1" t="s">
        <v>870</v>
      </c>
      <c r="B29" s="1" t="s">
        <v>871</v>
      </c>
      <c r="C29" s="1" t="s">
        <v>588</v>
      </c>
      <c r="D29" s="13">
        <v>7</v>
      </c>
      <c r="E29" s="2">
        <v>115088.83</v>
      </c>
      <c r="F29" s="2">
        <v>0</v>
      </c>
      <c r="G29" s="2">
        <v>0</v>
      </c>
      <c r="H29" s="2">
        <v>0</v>
      </c>
      <c r="I29" s="2">
        <v>0</v>
      </c>
      <c r="J29" s="2">
        <v>115088.83</v>
      </c>
      <c r="K29">
        <v>130489.33</v>
      </c>
      <c r="L29" s="2">
        <f t="shared" si="0"/>
        <v>-15400.5</v>
      </c>
      <c r="M29">
        <f t="shared" si="1"/>
        <v>1</v>
      </c>
      <c r="P29" s="1"/>
    </row>
    <row r="30" spans="1:16" x14ac:dyDescent="0.2">
      <c r="A30" s="1" t="s">
        <v>874</v>
      </c>
      <c r="B30" s="1" t="s">
        <v>875</v>
      </c>
      <c r="C30" s="1" t="s">
        <v>98</v>
      </c>
      <c r="D30" s="13">
        <v>7</v>
      </c>
      <c r="E30" s="2">
        <v>297654.90999999997</v>
      </c>
      <c r="F30" s="2">
        <v>0</v>
      </c>
      <c r="G30" s="2">
        <v>0</v>
      </c>
      <c r="H30" s="2">
        <v>0</v>
      </c>
      <c r="I30" s="2">
        <v>32685</v>
      </c>
      <c r="J30" s="2">
        <v>330339.90999999997</v>
      </c>
      <c r="K30">
        <v>459630.59</v>
      </c>
      <c r="L30" s="2">
        <f t="shared" si="0"/>
        <v>-129290.68000000005</v>
      </c>
      <c r="M30">
        <f t="shared" si="1"/>
        <v>1</v>
      </c>
      <c r="P30" s="1"/>
    </row>
    <row r="31" spans="1:16" x14ac:dyDescent="0.2">
      <c r="A31" s="1" t="s">
        <v>914</v>
      </c>
      <c r="B31" s="1" t="s">
        <v>915</v>
      </c>
      <c r="C31" s="1" t="s">
        <v>256</v>
      </c>
      <c r="D31" s="13">
        <v>7</v>
      </c>
      <c r="E31" s="2">
        <v>0</v>
      </c>
      <c r="F31" s="2">
        <v>207.9</v>
      </c>
      <c r="G31" s="2">
        <v>0</v>
      </c>
      <c r="H31" s="2">
        <v>39375</v>
      </c>
      <c r="I31" s="2">
        <v>0</v>
      </c>
      <c r="J31" s="2">
        <v>39582.9</v>
      </c>
      <c r="K31">
        <v>54607.55</v>
      </c>
      <c r="L31" s="2">
        <f t="shared" si="0"/>
        <v>-15024.650000000001</v>
      </c>
      <c r="M31">
        <f t="shared" si="1"/>
        <v>1</v>
      </c>
      <c r="P31" s="1"/>
    </row>
    <row r="32" spans="1:16" x14ac:dyDescent="0.2">
      <c r="A32" s="1" t="s">
        <v>1012</v>
      </c>
      <c r="B32" s="1" t="s">
        <v>1013</v>
      </c>
      <c r="C32" s="1" t="s">
        <v>256</v>
      </c>
      <c r="D32" s="13">
        <v>7</v>
      </c>
      <c r="E32" s="2">
        <v>29970.560000000001</v>
      </c>
      <c r="F32" s="2">
        <v>0</v>
      </c>
      <c r="G32" s="2">
        <v>0</v>
      </c>
      <c r="H32" s="2">
        <v>410</v>
      </c>
      <c r="I32" s="2">
        <v>0</v>
      </c>
      <c r="J32" s="2">
        <v>30380.560000000001</v>
      </c>
      <c r="K32">
        <v>41856.239999999998</v>
      </c>
      <c r="L32" s="2">
        <f t="shared" si="0"/>
        <v>-11475.679999999997</v>
      </c>
      <c r="M32">
        <f t="shared" si="1"/>
        <v>1</v>
      </c>
      <c r="P32" s="1"/>
    </row>
    <row r="33" spans="1:16" x14ac:dyDescent="0.2">
      <c r="A33" s="1" t="s">
        <v>957</v>
      </c>
      <c r="B33" s="1" t="s">
        <v>958</v>
      </c>
      <c r="C33" s="1" t="s">
        <v>677</v>
      </c>
      <c r="D33" s="13">
        <v>7</v>
      </c>
      <c r="E33" s="2">
        <v>457880.38</v>
      </c>
      <c r="F33" s="2">
        <v>0</v>
      </c>
      <c r="G33" s="2">
        <v>0</v>
      </c>
      <c r="H33" s="2">
        <v>132421.22</v>
      </c>
      <c r="I33" s="2">
        <v>0</v>
      </c>
      <c r="J33" s="2">
        <v>590301.6</v>
      </c>
      <c r="K33">
        <v>160218.03</v>
      </c>
      <c r="L33" s="2">
        <f t="shared" si="0"/>
        <v>430083.56999999995</v>
      </c>
      <c r="M33">
        <f t="shared" si="1"/>
        <v>0</v>
      </c>
      <c r="P33" s="1"/>
    </row>
    <row r="34" spans="1:16" x14ac:dyDescent="0.2">
      <c r="A34" s="1" t="s">
        <v>1000</v>
      </c>
      <c r="B34" s="1" t="s">
        <v>1001</v>
      </c>
      <c r="C34" s="1" t="s">
        <v>141</v>
      </c>
      <c r="D34" s="13">
        <v>7</v>
      </c>
      <c r="E34" s="2">
        <v>912668.21000000008</v>
      </c>
      <c r="F34" s="2">
        <v>0</v>
      </c>
      <c r="G34" s="2">
        <v>0</v>
      </c>
      <c r="H34" s="2">
        <v>0</v>
      </c>
      <c r="I34" s="2">
        <v>137692.26999999999</v>
      </c>
      <c r="J34" s="2">
        <v>1050360.48</v>
      </c>
      <c r="K34">
        <v>979181.03</v>
      </c>
      <c r="L34" s="2">
        <f t="shared" si="0"/>
        <v>71179.449999999953</v>
      </c>
      <c r="M34">
        <f t="shared" si="1"/>
        <v>0</v>
      </c>
      <c r="P34" s="1"/>
    </row>
    <row r="35" spans="1:16" x14ac:dyDescent="0.2">
      <c r="A35" s="1" t="s">
        <v>1006</v>
      </c>
      <c r="B35" s="1" t="s">
        <v>1007</v>
      </c>
      <c r="C35" s="1" t="s">
        <v>262</v>
      </c>
      <c r="D35" s="13">
        <v>7</v>
      </c>
      <c r="E35" s="2">
        <v>100444.68</v>
      </c>
      <c r="F35" s="2">
        <v>0</v>
      </c>
      <c r="G35" s="2">
        <v>0</v>
      </c>
      <c r="H35" s="2">
        <v>9980.39</v>
      </c>
      <c r="I35" s="2">
        <v>0</v>
      </c>
      <c r="J35" s="2">
        <v>110425.06999999999</v>
      </c>
      <c r="K35">
        <v>402477.15</v>
      </c>
      <c r="L35" s="2">
        <f t="shared" si="0"/>
        <v>-292052.08</v>
      </c>
      <c r="M35">
        <f t="shared" si="1"/>
        <v>1</v>
      </c>
      <c r="P35" s="1"/>
    </row>
    <row r="36" spans="1:16" x14ac:dyDescent="0.2">
      <c r="A36" s="1" t="s">
        <v>1020</v>
      </c>
      <c r="B36" s="1" t="s">
        <v>1021</v>
      </c>
      <c r="C36" s="1" t="s">
        <v>197</v>
      </c>
      <c r="D36" s="13">
        <v>7</v>
      </c>
      <c r="E36" s="2">
        <v>238770.4</v>
      </c>
      <c r="F36" s="2">
        <v>0</v>
      </c>
      <c r="G36" s="2">
        <v>0</v>
      </c>
      <c r="H36" s="2">
        <v>0</v>
      </c>
      <c r="I36" s="2">
        <v>0</v>
      </c>
      <c r="J36" s="2">
        <v>238770.4</v>
      </c>
      <c r="K36">
        <v>88608.7</v>
      </c>
      <c r="L36" s="2">
        <f t="shared" si="0"/>
        <v>150161.70000000001</v>
      </c>
      <c r="M36">
        <f t="shared" si="1"/>
        <v>0</v>
      </c>
      <c r="P36" s="1"/>
    </row>
    <row r="37" spans="1:16" x14ac:dyDescent="0.2">
      <c r="A37" s="1" t="s">
        <v>1122</v>
      </c>
      <c r="B37" s="1" t="s">
        <v>1123</v>
      </c>
      <c r="C37" s="1" t="s">
        <v>155</v>
      </c>
      <c r="D37" s="13">
        <v>7</v>
      </c>
      <c r="E37" s="2">
        <v>274797.51</v>
      </c>
      <c r="F37" s="2">
        <v>0</v>
      </c>
      <c r="G37" s="2">
        <v>0</v>
      </c>
      <c r="H37" s="2">
        <v>0</v>
      </c>
      <c r="I37" s="2">
        <v>0</v>
      </c>
      <c r="J37" s="2">
        <v>274797.51</v>
      </c>
      <c r="K37">
        <v>266448.25</v>
      </c>
      <c r="L37" s="2">
        <f t="shared" si="0"/>
        <v>8349.2600000000093</v>
      </c>
      <c r="M37">
        <f t="shared" si="1"/>
        <v>0</v>
      </c>
      <c r="P37" s="1"/>
    </row>
    <row r="38" spans="1:16" x14ac:dyDescent="0.2">
      <c r="A38">
        <v>45005</v>
      </c>
      <c r="B38" t="s">
        <v>1218</v>
      </c>
      <c r="C38" s="1" t="s">
        <v>98</v>
      </c>
      <c r="D38" s="13">
        <v>7</v>
      </c>
      <c r="E38" s="2"/>
      <c r="F38" s="2"/>
      <c r="G38" s="2"/>
      <c r="H38" s="2"/>
      <c r="I38" s="2"/>
      <c r="J38" s="2">
        <v>0</v>
      </c>
      <c r="K38">
        <v>86171.51</v>
      </c>
      <c r="L38" s="2">
        <f t="shared" si="0"/>
        <v>-86171.51</v>
      </c>
      <c r="M38">
        <f t="shared" si="1"/>
        <v>1</v>
      </c>
    </row>
    <row r="39" spans="1:16" x14ac:dyDescent="0.2">
      <c r="A39" s="1" t="s">
        <v>1152</v>
      </c>
      <c r="B39" s="1" t="s">
        <v>1153</v>
      </c>
      <c r="C39" s="1" t="s">
        <v>184</v>
      </c>
      <c r="D39" s="13">
        <v>7</v>
      </c>
      <c r="E39" s="2">
        <v>218827.77000000002</v>
      </c>
      <c r="F39" s="2">
        <v>0</v>
      </c>
      <c r="G39" s="2">
        <v>0</v>
      </c>
      <c r="H39" s="2">
        <v>0</v>
      </c>
      <c r="I39" s="2">
        <v>0</v>
      </c>
      <c r="J39" s="2">
        <v>218827.77000000002</v>
      </c>
      <c r="K39">
        <v>151104.34</v>
      </c>
      <c r="L39" s="2">
        <f t="shared" si="0"/>
        <v>67723.430000000022</v>
      </c>
      <c r="M39">
        <f t="shared" si="1"/>
        <v>0</v>
      </c>
      <c r="P39" s="1"/>
    </row>
    <row r="40" spans="1:16" x14ac:dyDescent="0.2">
      <c r="A40" s="1" t="s">
        <v>1178</v>
      </c>
      <c r="B40" s="1" t="s">
        <v>1179</v>
      </c>
      <c r="C40" s="1" t="s">
        <v>141</v>
      </c>
      <c r="D40" s="13">
        <v>7</v>
      </c>
      <c r="E40" s="2">
        <v>240615.14</v>
      </c>
      <c r="F40" s="2">
        <v>0</v>
      </c>
      <c r="G40" s="2">
        <v>0</v>
      </c>
      <c r="H40" s="2">
        <v>0</v>
      </c>
      <c r="I40" s="2">
        <v>0</v>
      </c>
      <c r="J40" s="2">
        <v>240615.14</v>
      </c>
      <c r="K40">
        <v>117111.63</v>
      </c>
      <c r="L40" s="2">
        <f t="shared" si="0"/>
        <v>123503.51000000001</v>
      </c>
      <c r="M40">
        <f t="shared" si="1"/>
        <v>0</v>
      </c>
      <c r="P40" s="1"/>
    </row>
    <row r="41" spans="1:16" x14ac:dyDescent="0.2">
      <c r="A41" s="1" t="s">
        <v>1180</v>
      </c>
      <c r="B41" s="1" t="s">
        <v>1181</v>
      </c>
      <c r="C41" s="1" t="s">
        <v>588</v>
      </c>
      <c r="D41" s="13">
        <v>7</v>
      </c>
      <c r="E41" s="2">
        <v>68609.25</v>
      </c>
      <c r="F41" s="2">
        <v>1404.63</v>
      </c>
      <c r="G41" s="2">
        <v>0</v>
      </c>
      <c r="H41" s="2">
        <v>17527.150000000001</v>
      </c>
      <c r="I41" s="2">
        <v>0</v>
      </c>
      <c r="J41" s="2">
        <v>87541.03</v>
      </c>
      <c r="K41">
        <v>37378.67</v>
      </c>
      <c r="L41" s="2">
        <f t="shared" si="0"/>
        <v>50162.36</v>
      </c>
      <c r="M41">
        <f t="shared" si="1"/>
        <v>0</v>
      </c>
      <c r="P41" s="1"/>
    </row>
    <row r="42" spans="1:16" x14ac:dyDescent="0.2">
      <c r="A42" s="1" t="s">
        <v>1214</v>
      </c>
      <c r="B42" s="1" t="s">
        <v>1215</v>
      </c>
      <c r="C42" s="1" t="s">
        <v>364</v>
      </c>
      <c r="D42" s="13">
        <v>7</v>
      </c>
      <c r="E42" s="2">
        <v>206654.87</v>
      </c>
      <c r="F42" s="2">
        <v>0</v>
      </c>
      <c r="G42" s="2">
        <v>0</v>
      </c>
      <c r="H42" s="2">
        <v>0</v>
      </c>
      <c r="I42" s="2">
        <v>0</v>
      </c>
      <c r="J42" s="2">
        <v>206654.87</v>
      </c>
      <c r="K42">
        <v>180784.42</v>
      </c>
      <c r="L42" s="2">
        <f t="shared" si="0"/>
        <v>25870.449999999983</v>
      </c>
      <c r="M42">
        <f t="shared" si="1"/>
        <v>0</v>
      </c>
      <c r="P42" s="1"/>
    </row>
    <row r="43" spans="1:16" x14ac:dyDescent="0.2">
      <c r="A43" s="1" t="s">
        <v>495</v>
      </c>
      <c r="B43" s="1" t="s">
        <v>496</v>
      </c>
      <c r="C43" s="1" t="s">
        <v>141</v>
      </c>
      <c r="D43" s="13">
        <v>7</v>
      </c>
      <c r="E43" s="2">
        <v>694592.94000000006</v>
      </c>
      <c r="F43" s="2">
        <v>5848.83</v>
      </c>
      <c r="G43" s="2">
        <v>0</v>
      </c>
      <c r="H43" s="2">
        <v>183026.38</v>
      </c>
      <c r="I43" s="2">
        <v>7750</v>
      </c>
      <c r="J43" s="2">
        <v>891218.15</v>
      </c>
      <c r="K43">
        <v>288591.67</v>
      </c>
      <c r="L43" s="2">
        <f t="shared" si="0"/>
        <v>602626.48</v>
      </c>
      <c r="M43">
        <f t="shared" si="1"/>
        <v>0</v>
      </c>
      <c r="P43" s="1"/>
    </row>
    <row r="44" spans="1:16" x14ac:dyDescent="0.2">
      <c r="A44" s="1" t="s">
        <v>1128</v>
      </c>
      <c r="B44" s="1" t="s">
        <v>1129</v>
      </c>
      <c r="C44" s="1" t="s">
        <v>46</v>
      </c>
      <c r="D44" s="13">
        <v>7</v>
      </c>
      <c r="E44" s="2">
        <v>425028.54999999987</v>
      </c>
      <c r="F44" s="2">
        <v>0</v>
      </c>
      <c r="G44" s="2">
        <v>0</v>
      </c>
      <c r="H44" s="2">
        <v>0</v>
      </c>
      <c r="I44" s="2">
        <v>0</v>
      </c>
      <c r="J44" s="2">
        <v>425028.54999999987</v>
      </c>
      <c r="K44">
        <v>212939.46</v>
      </c>
      <c r="L44" s="2">
        <f t="shared" si="0"/>
        <v>212089.08999999988</v>
      </c>
      <c r="M44">
        <f t="shared" si="1"/>
        <v>0</v>
      </c>
      <c r="P44" s="1"/>
    </row>
    <row r="45" spans="1:16" x14ac:dyDescent="0.2">
      <c r="A45" s="1" t="s">
        <v>76</v>
      </c>
      <c r="B45" s="1" t="s">
        <v>77</v>
      </c>
      <c r="C45" s="1" t="s">
        <v>78</v>
      </c>
      <c r="D45" s="13">
        <v>7</v>
      </c>
      <c r="E45" s="2">
        <v>20756.59</v>
      </c>
      <c r="F45" s="2">
        <v>0</v>
      </c>
      <c r="G45" s="2">
        <v>0</v>
      </c>
      <c r="H45" s="2">
        <v>0</v>
      </c>
      <c r="I45" s="2">
        <v>0</v>
      </c>
      <c r="J45" s="2">
        <v>20756.59</v>
      </c>
      <c r="K45">
        <v>217983.1</v>
      </c>
      <c r="L45" s="2">
        <f t="shared" si="0"/>
        <v>-197226.51</v>
      </c>
      <c r="M45">
        <f t="shared" si="1"/>
        <v>1</v>
      </c>
      <c r="P45" s="1"/>
    </row>
    <row r="46" spans="1:16" x14ac:dyDescent="0.2">
      <c r="A46" s="1" t="s">
        <v>1073</v>
      </c>
      <c r="B46" s="1" t="s">
        <v>1074</v>
      </c>
      <c r="C46" s="1" t="s">
        <v>184</v>
      </c>
      <c r="D46" s="13">
        <v>7</v>
      </c>
      <c r="E46" s="2">
        <v>213207.28999999998</v>
      </c>
      <c r="F46" s="2">
        <v>0</v>
      </c>
      <c r="G46" s="2">
        <v>0</v>
      </c>
      <c r="H46" s="2">
        <v>0</v>
      </c>
      <c r="I46" s="2">
        <v>0</v>
      </c>
      <c r="J46" s="2">
        <v>213207.28999999998</v>
      </c>
      <c r="K46">
        <v>130082.09</v>
      </c>
      <c r="L46" s="2">
        <f t="shared" si="0"/>
        <v>83125.199999999983</v>
      </c>
      <c r="M46">
        <f t="shared" si="1"/>
        <v>0</v>
      </c>
      <c r="P46" s="1"/>
    </row>
    <row r="47" spans="1:16" x14ac:dyDescent="0.2">
      <c r="A47" s="1" t="s">
        <v>654</v>
      </c>
      <c r="B47" s="1" t="s">
        <v>655</v>
      </c>
      <c r="C47" s="1" t="s">
        <v>184</v>
      </c>
      <c r="D47" s="13">
        <v>7</v>
      </c>
      <c r="E47" s="2">
        <v>406519.87</v>
      </c>
      <c r="F47" s="2">
        <v>0</v>
      </c>
      <c r="G47" s="2">
        <v>0</v>
      </c>
      <c r="H47" s="2">
        <v>0</v>
      </c>
      <c r="I47" s="2">
        <v>0</v>
      </c>
      <c r="J47" s="2">
        <v>406519.87</v>
      </c>
      <c r="K47">
        <v>154885.01999999999</v>
      </c>
      <c r="L47" s="2">
        <f t="shared" si="0"/>
        <v>251634.85</v>
      </c>
      <c r="M47">
        <f t="shared" si="1"/>
        <v>0</v>
      </c>
      <c r="P47" s="1"/>
    </row>
    <row r="48" spans="1:16" x14ac:dyDescent="0.2">
      <c r="A48" s="1" t="s">
        <v>530</v>
      </c>
      <c r="B48" s="1" t="s">
        <v>531</v>
      </c>
      <c r="C48" s="1" t="s">
        <v>184</v>
      </c>
      <c r="D48" s="13">
        <v>7</v>
      </c>
      <c r="E48" s="2">
        <v>10275.74</v>
      </c>
      <c r="F48" s="2">
        <v>323504.56000000006</v>
      </c>
      <c r="G48" s="2">
        <v>0</v>
      </c>
      <c r="H48" s="2">
        <v>0</v>
      </c>
      <c r="I48" s="2">
        <v>0</v>
      </c>
      <c r="J48" s="2">
        <v>333780.30000000005</v>
      </c>
      <c r="K48">
        <v>286393.51</v>
      </c>
      <c r="L48" s="2">
        <f t="shared" si="0"/>
        <v>47386.790000000037</v>
      </c>
      <c r="M48">
        <f t="shared" si="1"/>
        <v>0</v>
      </c>
      <c r="P48" s="1"/>
    </row>
    <row r="50" spans="10:13" x14ac:dyDescent="0.2">
      <c r="J50" s="2">
        <f>SUM(J2:J48)</f>
        <v>13808892.67</v>
      </c>
      <c r="K50" s="2">
        <f>SUM(K2:K48)</f>
        <v>9283909.0700000022</v>
      </c>
      <c r="L50" s="2">
        <f t="shared" ref="L50:M50" si="2">SUM(L2:L48)</f>
        <v>4524983.6000000006</v>
      </c>
      <c r="M50" s="8">
        <f t="shared" si="2"/>
        <v>16</v>
      </c>
    </row>
    <row r="53" spans="10:13" x14ac:dyDescent="0.2">
      <c r="K53" s="15">
        <f>SUM(J50/K50)</f>
        <v>1.4874006806703888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7007-5B31-C244-94BD-4E20D7FF9335}">
  <dimension ref="A1:N13"/>
  <sheetViews>
    <sheetView tabSelected="1" zoomScaleNormal="100" workbookViewId="0">
      <pane ySplit="1" topLeftCell="A2" activePane="bottomLeft" state="frozen"/>
      <selection pane="bottomLeft" activeCell="M21" sqref="M21"/>
    </sheetView>
  </sheetViews>
  <sheetFormatPr baseColWidth="10" defaultRowHeight="16" x14ac:dyDescent="0.2"/>
  <cols>
    <col min="5" max="9" width="13.83203125" customWidth="1"/>
    <col min="10" max="10" width="14.83203125" customWidth="1"/>
    <col min="11" max="11" width="13.83203125" customWidth="1"/>
    <col min="12" max="12" width="14.83203125" customWidth="1"/>
  </cols>
  <sheetData>
    <row r="1" spans="1:14" ht="85" x14ac:dyDescent="0.2">
      <c r="A1" s="18" t="s">
        <v>0</v>
      </c>
      <c r="B1" s="18" t="s">
        <v>1</v>
      </c>
      <c r="C1" s="18" t="s">
        <v>2</v>
      </c>
      <c r="D1" s="16" t="s">
        <v>1261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7" t="s">
        <v>1260</v>
      </c>
      <c r="L1" s="20" t="s">
        <v>1262</v>
      </c>
      <c r="M1" s="20" t="s">
        <v>1263</v>
      </c>
      <c r="N1" s="21"/>
    </row>
    <row r="2" spans="1:14" x14ac:dyDescent="0.2">
      <c r="A2" s="1" t="s">
        <v>18</v>
      </c>
      <c r="B2" s="1" t="s">
        <v>19</v>
      </c>
      <c r="C2" s="1" t="s">
        <v>20</v>
      </c>
      <c r="D2" s="13">
        <v>8</v>
      </c>
      <c r="E2" s="2">
        <v>1296762.7899999993</v>
      </c>
      <c r="F2" s="2">
        <v>37180</v>
      </c>
      <c r="G2" s="2">
        <v>19975.09</v>
      </c>
      <c r="H2" s="2">
        <v>0</v>
      </c>
      <c r="I2" s="2">
        <v>0</v>
      </c>
      <c r="J2" s="2">
        <v>1353917.8799999994</v>
      </c>
      <c r="K2" s="3">
        <v>1182443.97</v>
      </c>
      <c r="L2" s="2">
        <f t="shared" ref="L2:L9" si="0">SUM(J2-K2)</f>
        <v>171473.90999999945</v>
      </c>
      <c r="M2">
        <f t="shared" ref="M2:M9" si="1">IF(K2&gt;J2, 1, 0)</f>
        <v>0</v>
      </c>
    </row>
    <row r="3" spans="1:14" x14ac:dyDescent="0.2">
      <c r="A3" s="1" t="s">
        <v>214</v>
      </c>
      <c r="B3" s="1" t="s">
        <v>215</v>
      </c>
      <c r="C3" s="1" t="s">
        <v>31</v>
      </c>
      <c r="D3" s="13">
        <v>8</v>
      </c>
      <c r="E3" s="2">
        <v>1832278.91</v>
      </c>
      <c r="F3" s="2">
        <v>0</v>
      </c>
      <c r="G3" s="2">
        <v>14239.31</v>
      </c>
      <c r="H3" s="2">
        <v>0</v>
      </c>
      <c r="I3" s="2">
        <v>0</v>
      </c>
      <c r="J3" s="2">
        <v>1846518.22</v>
      </c>
      <c r="K3" s="3">
        <v>439524.35</v>
      </c>
      <c r="L3" s="2">
        <f t="shared" si="0"/>
        <v>1406993.87</v>
      </c>
      <c r="M3">
        <f t="shared" si="1"/>
        <v>0</v>
      </c>
    </row>
    <row r="4" spans="1:14" x14ac:dyDescent="0.2">
      <c r="A4" s="1" t="s">
        <v>254</v>
      </c>
      <c r="B4" s="1" t="s">
        <v>255</v>
      </c>
      <c r="C4" s="1" t="s">
        <v>256</v>
      </c>
      <c r="D4" s="13">
        <v>8</v>
      </c>
      <c r="E4" s="2">
        <v>341443.07</v>
      </c>
      <c r="F4" s="2">
        <v>1004071.6799999995</v>
      </c>
      <c r="G4" s="2">
        <v>0</v>
      </c>
      <c r="H4" s="2">
        <v>112024.45000000001</v>
      </c>
      <c r="I4" s="2">
        <v>49215.4</v>
      </c>
      <c r="J4" s="2">
        <v>1506754.5999999994</v>
      </c>
      <c r="K4" s="3">
        <v>1763676.92</v>
      </c>
      <c r="L4" s="2">
        <f t="shared" si="0"/>
        <v>-256922.32000000053</v>
      </c>
      <c r="M4">
        <f t="shared" si="1"/>
        <v>1</v>
      </c>
    </row>
    <row r="5" spans="1:14" x14ac:dyDescent="0.2">
      <c r="A5" s="1" t="s">
        <v>277</v>
      </c>
      <c r="B5" s="1" t="s">
        <v>278</v>
      </c>
      <c r="C5" s="1" t="s">
        <v>98</v>
      </c>
      <c r="D5" s="13">
        <v>8</v>
      </c>
      <c r="E5" s="2">
        <v>3353455.2399999993</v>
      </c>
      <c r="F5" s="2">
        <v>0</v>
      </c>
      <c r="G5" s="2">
        <v>0</v>
      </c>
      <c r="H5" s="2">
        <v>0</v>
      </c>
      <c r="I5" s="2">
        <v>0</v>
      </c>
      <c r="J5" s="2">
        <v>3353455.2399999993</v>
      </c>
      <c r="K5" s="3">
        <v>1837371.98</v>
      </c>
      <c r="L5" s="2">
        <f t="shared" si="0"/>
        <v>1516083.2599999993</v>
      </c>
      <c r="M5">
        <f t="shared" si="1"/>
        <v>0</v>
      </c>
    </row>
    <row r="6" spans="1:14" x14ac:dyDescent="0.2">
      <c r="A6" s="1" t="s">
        <v>295</v>
      </c>
      <c r="B6" s="1" t="s">
        <v>296</v>
      </c>
      <c r="C6" s="1" t="s">
        <v>141</v>
      </c>
      <c r="D6" s="13">
        <v>8</v>
      </c>
      <c r="E6" s="2">
        <v>3883462.25</v>
      </c>
      <c r="F6" s="2">
        <v>0</v>
      </c>
      <c r="G6" s="2">
        <v>0</v>
      </c>
      <c r="H6" s="2">
        <v>3637261.6299999994</v>
      </c>
      <c r="I6" s="2">
        <v>0</v>
      </c>
      <c r="J6" s="2">
        <v>7520723.879999999</v>
      </c>
      <c r="K6" s="3">
        <v>1739436.35</v>
      </c>
      <c r="L6" s="2">
        <f t="shared" si="0"/>
        <v>5781287.5299999993</v>
      </c>
      <c r="M6">
        <f t="shared" si="1"/>
        <v>0</v>
      </c>
    </row>
    <row r="7" spans="1:14" x14ac:dyDescent="0.2">
      <c r="A7" s="1" t="s">
        <v>335</v>
      </c>
      <c r="B7" s="1" t="s">
        <v>336</v>
      </c>
      <c r="C7" s="1" t="s">
        <v>184</v>
      </c>
      <c r="D7" s="13">
        <v>8</v>
      </c>
      <c r="E7" s="2">
        <v>612279.04999999993</v>
      </c>
      <c r="F7" s="2">
        <v>0</v>
      </c>
      <c r="G7" s="2">
        <v>0</v>
      </c>
      <c r="H7" s="2">
        <v>321220.03999999998</v>
      </c>
      <c r="I7" s="2">
        <v>0</v>
      </c>
      <c r="J7" s="2">
        <v>933499.08999999985</v>
      </c>
      <c r="K7" s="3">
        <v>789254.4</v>
      </c>
      <c r="L7" s="2">
        <f t="shared" si="0"/>
        <v>144244.68999999983</v>
      </c>
      <c r="M7">
        <f t="shared" si="1"/>
        <v>0</v>
      </c>
    </row>
    <row r="8" spans="1:14" x14ac:dyDescent="0.2">
      <c r="A8" s="1" t="s">
        <v>1057</v>
      </c>
      <c r="B8" s="1" t="s">
        <v>1058</v>
      </c>
      <c r="C8" s="1" t="s">
        <v>46</v>
      </c>
      <c r="D8" s="13">
        <v>8</v>
      </c>
      <c r="E8" s="2">
        <v>877692.09</v>
      </c>
      <c r="F8" s="2">
        <v>303553.57</v>
      </c>
      <c r="G8" s="2">
        <v>0</v>
      </c>
      <c r="H8" s="2">
        <v>0</v>
      </c>
      <c r="I8" s="2">
        <v>0</v>
      </c>
      <c r="J8" s="2">
        <v>1181245.6599999999</v>
      </c>
      <c r="K8" s="3">
        <v>1241339.79</v>
      </c>
      <c r="L8" s="2">
        <f t="shared" si="0"/>
        <v>-60094.130000000121</v>
      </c>
      <c r="M8">
        <f t="shared" si="1"/>
        <v>1</v>
      </c>
    </row>
    <row r="9" spans="1:14" x14ac:dyDescent="0.2">
      <c r="A9" s="1" t="s">
        <v>1212</v>
      </c>
      <c r="B9" s="1" t="s">
        <v>1213</v>
      </c>
      <c r="C9" s="1" t="s">
        <v>78</v>
      </c>
      <c r="D9" s="13">
        <v>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v>394325.92</v>
      </c>
      <c r="L9" s="2">
        <f t="shared" si="0"/>
        <v>-394325.92</v>
      </c>
      <c r="M9">
        <f t="shared" si="1"/>
        <v>1</v>
      </c>
    </row>
    <row r="10" spans="1:14" x14ac:dyDescent="0.2">
      <c r="A10" s="1"/>
      <c r="B10" s="1"/>
      <c r="C10" s="1"/>
      <c r="D10" s="14"/>
      <c r="E10" s="2"/>
      <c r="F10" s="2"/>
      <c r="G10" s="2"/>
      <c r="H10" s="2"/>
      <c r="I10" s="2"/>
      <c r="J10" s="2"/>
      <c r="L10" s="2"/>
    </row>
    <row r="11" spans="1:14" x14ac:dyDescent="0.2">
      <c r="J11" s="2">
        <f>SUM(J2:J8)</f>
        <v>17696114.569999997</v>
      </c>
      <c r="K11" s="2">
        <f t="shared" ref="K11:L11" si="2">SUM(K2:K8)</f>
        <v>8993047.7600000016</v>
      </c>
      <c r="L11" s="2">
        <f t="shared" si="2"/>
        <v>8703066.8099999968</v>
      </c>
      <c r="M11" s="8">
        <f>SUM(M2:M9)</f>
        <v>3</v>
      </c>
    </row>
    <row r="13" spans="1:14" x14ac:dyDescent="0.2">
      <c r="J13" s="15">
        <f>SUM(J11/K11)</f>
        <v>1.9677549861027306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Statewide</vt:lpstr>
      <vt:lpstr>Type 1</vt:lpstr>
      <vt:lpstr>Type 2</vt:lpstr>
      <vt:lpstr>Type 3</vt:lpstr>
      <vt:lpstr>Type 4</vt:lpstr>
      <vt:lpstr>Type 5</vt:lpstr>
      <vt:lpstr>Type 6</vt:lpstr>
      <vt:lpstr>Type 7</vt:lpstr>
      <vt:lpstr>Type 8</vt:lpstr>
      <vt:lpstr>ESCs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Sheldon</dc:creator>
  <cp:lastModifiedBy>Derek Rouch</cp:lastModifiedBy>
  <dcterms:created xsi:type="dcterms:W3CDTF">2019-01-24T18:49:38Z</dcterms:created>
  <dcterms:modified xsi:type="dcterms:W3CDTF">2021-07-07T19:16:49Z</dcterms:modified>
</cp:coreProperties>
</file>