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REK/"/>
    </mc:Choice>
  </mc:AlternateContent>
  <xr:revisionPtr revIDLastSave="0" documentId="8_{EC6C49ED-6B59-F342-8DA7-1EEEEECB3419}" xr6:coauthVersionLast="47" xr6:coauthVersionMax="47" xr10:uidLastSave="{00000000-0000-0000-0000-000000000000}"/>
  <bookViews>
    <workbookView xWindow="0" yWindow="460" windowWidth="25440" windowHeight="15400" firstSheet="2" activeTab="2" xr2:uid="{C26871B9-6E63-4BCE-8374-1240744D64B7}"/>
  </bookViews>
  <sheets>
    <sheet name="Economic Disadvantage Status" sheetId="2" r:id="rId1"/>
    <sheet name="Race and Ethnicity" sheetId="1" r:id="rId2"/>
    <sheet name="Gender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  <c r="N7" i="4"/>
  <c r="N8" i="4"/>
  <c r="N9" i="4"/>
  <c r="N5" i="4"/>
  <c r="K6" i="4"/>
  <c r="K7" i="4"/>
  <c r="K8" i="4"/>
  <c r="K9" i="4"/>
  <c r="K5" i="4"/>
  <c r="M6" i="4"/>
  <c r="M7" i="4"/>
  <c r="M8" i="4"/>
  <c r="M9" i="4"/>
  <c r="M5" i="4"/>
  <c r="J6" i="4"/>
  <c r="J7" i="4"/>
  <c r="J8" i="4"/>
  <c r="J9" i="4"/>
  <c r="J5" i="4"/>
  <c r="L5" i="4" l="1"/>
  <c r="L9" i="4"/>
  <c r="L8" i="4"/>
  <c r="L7" i="4"/>
  <c r="L6" i="4"/>
  <c r="O5" i="4"/>
  <c r="O9" i="4"/>
  <c r="O8" i="4"/>
  <c r="O7" i="4"/>
  <c r="O6" i="4"/>
  <c r="I9" i="2"/>
  <c r="I8" i="2"/>
  <c r="I7" i="2"/>
  <c r="I6" i="2"/>
  <c r="I5" i="2"/>
  <c r="I17" i="2"/>
  <c r="I16" i="2"/>
  <c r="I15" i="2"/>
  <c r="I14" i="2"/>
  <c r="I13" i="2"/>
  <c r="H17" i="2"/>
  <c r="H16" i="2"/>
  <c r="H15" i="2"/>
  <c r="H14" i="2"/>
  <c r="H13" i="2"/>
  <c r="H9" i="2"/>
  <c r="H8" i="2"/>
  <c r="H7" i="2"/>
  <c r="H6" i="2"/>
  <c r="H5" i="2"/>
  <c r="J15" i="2" l="1"/>
  <c r="J16" i="2"/>
  <c r="J13" i="2"/>
  <c r="J6" i="2"/>
  <c r="J7" i="2"/>
  <c r="J5" i="2"/>
  <c r="J8" i="2"/>
  <c r="J17" i="2"/>
  <c r="J14" i="2"/>
  <c r="J9" i="2"/>
  <c r="L34" i="1" l="1"/>
  <c r="K34" i="1"/>
  <c r="E34" i="1"/>
  <c r="D34" i="1"/>
  <c r="L33" i="1"/>
  <c r="K33" i="1"/>
  <c r="E33" i="1"/>
  <c r="D33" i="1"/>
  <c r="L32" i="1"/>
  <c r="K32" i="1"/>
  <c r="E32" i="1"/>
  <c r="D32" i="1"/>
  <c r="L31" i="1"/>
  <c r="K31" i="1"/>
  <c r="E31" i="1"/>
  <c r="D31" i="1"/>
  <c r="L30" i="1"/>
  <c r="K30" i="1"/>
  <c r="E30" i="1"/>
  <c r="D30" i="1"/>
  <c r="L26" i="1"/>
  <c r="K26" i="1"/>
  <c r="E26" i="1"/>
  <c r="D26" i="1"/>
  <c r="L25" i="1"/>
  <c r="K25" i="1"/>
  <c r="E25" i="1"/>
  <c r="D25" i="1"/>
  <c r="L24" i="1"/>
  <c r="K24" i="1"/>
  <c r="E24" i="1"/>
  <c r="D24" i="1"/>
  <c r="L23" i="1"/>
  <c r="K23" i="1"/>
  <c r="E23" i="1"/>
  <c r="D23" i="1"/>
  <c r="L22" i="1"/>
  <c r="K22" i="1"/>
  <c r="E22" i="1"/>
  <c r="D22" i="1"/>
  <c r="L18" i="1"/>
  <c r="K18" i="1"/>
  <c r="E18" i="1"/>
  <c r="D18" i="1"/>
  <c r="L17" i="1"/>
  <c r="K17" i="1"/>
  <c r="E17" i="1"/>
  <c r="D17" i="1"/>
  <c r="L16" i="1"/>
  <c r="K16" i="1"/>
  <c r="E16" i="1"/>
  <c r="D16" i="1"/>
  <c r="L15" i="1"/>
  <c r="K15" i="1"/>
  <c r="E15" i="1"/>
  <c r="D15" i="1"/>
  <c r="L14" i="1"/>
  <c r="K14" i="1"/>
  <c r="E14" i="1"/>
  <c r="D14" i="1"/>
  <c r="L10" i="1"/>
  <c r="K10" i="1"/>
  <c r="D10" i="1"/>
  <c r="L9" i="1"/>
  <c r="K9" i="1"/>
  <c r="D9" i="1"/>
  <c r="L8" i="1"/>
  <c r="K8" i="1"/>
  <c r="D8" i="1"/>
  <c r="L7" i="1"/>
  <c r="K7" i="1"/>
  <c r="D7" i="1"/>
  <c r="L6" i="1"/>
  <c r="K6" i="1"/>
  <c r="D6" i="1"/>
  <c r="F17" i="1" l="1"/>
  <c r="M24" i="1"/>
  <c r="M30" i="1"/>
  <c r="M26" i="1"/>
  <c r="F18" i="1"/>
  <c r="M25" i="1"/>
  <c r="F23" i="1"/>
  <c r="M31" i="1"/>
  <c r="F16" i="1"/>
  <c r="M34" i="1"/>
  <c r="F14" i="1"/>
  <c r="M33" i="1"/>
  <c r="M23" i="1"/>
  <c r="F31" i="1"/>
  <c r="F15" i="1"/>
  <c r="M32" i="1"/>
  <c r="M14" i="1"/>
  <c r="F33" i="1"/>
  <c r="F32" i="1"/>
  <c r="F34" i="1"/>
  <c r="F26" i="1"/>
  <c r="M15" i="1"/>
  <c r="M16" i="1"/>
  <c r="M17" i="1"/>
  <c r="M18" i="1"/>
  <c r="M22" i="1"/>
  <c r="M7" i="1"/>
  <c r="F22" i="1"/>
  <c r="M10" i="1"/>
  <c r="M6" i="1"/>
  <c r="M9" i="1"/>
  <c r="F24" i="1"/>
  <c r="M8" i="1"/>
  <c r="F25" i="1"/>
  <c r="F30" i="1"/>
</calcChain>
</file>

<file path=xl/sharedStrings.xml><?xml version="1.0" encoding="utf-8"?>
<sst xmlns="http://schemas.openxmlformats.org/spreadsheetml/2006/main" count="97" uniqueCount="77">
  <si>
    <t>Gifted Identification Comparions based on Economic Disadvantage Status - State Level Data Comparisons</t>
  </si>
  <si>
    <t>Gifted Identification Comparison based on Economic Disadvantge Status: Without Economic Disadvantage</t>
  </si>
  <si>
    <t>School Year</t>
  </si>
  <si>
    <t>Enrollment Full-time Equivalent*</t>
  </si>
  <si>
    <t>Enrollment Full-time Equivalent Identified as Gifted</t>
  </si>
  <si>
    <t>Enrollment Full-time Equivalent Not Identified as Gifted</t>
  </si>
  <si>
    <t>Enrollment Full-time Equivalent without Economic Disadvantage</t>
  </si>
  <si>
    <t>Enrollment Full-time Equivalent Identified as Gifted, without Economic Disadvantage</t>
  </si>
  <si>
    <t>Percent of Enrollment Full-time Equivalent Identifed as Gifted</t>
  </si>
  <si>
    <t>Perfect of FTEs of Students without Economic Disadvantage</t>
  </si>
  <si>
    <t>Percent of Student FTE Gifted without Economc Disadvantage</t>
  </si>
  <si>
    <t>Representation Index for students without Non-Econcomic Disadvantaged</t>
  </si>
  <si>
    <t>Gifted Identification Comparison based on Economic Disadvantge Status: With Economic Disadvantage</t>
  </si>
  <si>
    <t>Enrollment Full-time Equivalent with Economic Disadvantage</t>
  </si>
  <si>
    <t>Enrollment Full-time Equivalent Identified as Gifted, with Economic Disadvantage</t>
  </si>
  <si>
    <t>Percent of Student FTEs with Economic Disadvantage</t>
  </si>
  <si>
    <t>Percent of Student FTE Gifted with Economic Disadvantage</t>
  </si>
  <si>
    <t>Representation Index for Students with Economic Disadvantage</t>
  </si>
  <si>
    <t>*Enrollment Full-time Equivalent is based on a the portion of the school year for which the student was enrolled.</t>
  </si>
  <si>
    <t>Gifted Identification Comparisons by Race/Ethnicity - State Level Data Comparisons</t>
  </si>
  <si>
    <t>All Races/Ethnicities</t>
  </si>
  <si>
    <t>American Indian or Alaskan Native</t>
  </si>
  <si>
    <t>Enrollment Full-time Equivalent</t>
  </si>
  <si>
    <t>Enrollment Full-Time Equivalent Identified as Gifted</t>
  </si>
  <si>
    <t>Percent of All Enrollment Full-Time Equivalent who were Identified as Gifted</t>
  </si>
  <si>
    <t>American Indian or Alaskan Native Enrollment Full-Time Equivalent</t>
  </si>
  <si>
    <t>American Indian or Alaskan Native Enrollment Full-Time Equivalent Identified as Gifted</t>
  </si>
  <si>
    <t>Percent of All Enrollment Full-Time Equivalent - Alaskan Native</t>
  </si>
  <si>
    <t>Percent of Full-Time Equivalent Identified -Alaskan Native</t>
  </si>
  <si>
    <t>Representation Index - American Indian or Alaskan Native</t>
  </si>
  <si>
    <t>Asian</t>
  </si>
  <si>
    <t>Multiracial</t>
  </si>
  <si>
    <t>Asian Enrollment Full-Time Equivalent</t>
  </si>
  <si>
    <t>Asian Enrollment Full-Time Equivalent Identified as Gifted</t>
  </si>
  <si>
    <t>Percent of All Enrollment Full-Time Equivalent - Asian</t>
  </si>
  <si>
    <t>Percent of All Enrollment Full-Time Equivalent Identified  - Asian</t>
  </si>
  <si>
    <t>Representation Index - Asian</t>
  </si>
  <si>
    <t>Multiracial Enrollment Full-Time Equivalent</t>
  </si>
  <si>
    <t>Multiracial Enrollment Full-Time Equivalent Identified as Gifted</t>
  </si>
  <si>
    <t>Percent of All Enrollment Full-Time Equivalent - Multiracial</t>
  </si>
  <si>
    <t>Percent of Full-Time Equivalent Identified -Multiracial</t>
  </si>
  <si>
    <t>Representation Index - Multiracial</t>
  </si>
  <si>
    <t>Black</t>
  </si>
  <si>
    <t>Pacific Islander</t>
  </si>
  <si>
    <t>Black Enrollment Full-Time Equivalent</t>
  </si>
  <si>
    <t>Black Enrollment Full-Time Equivalent Identified as Gifted</t>
  </si>
  <si>
    <t>Percent of All Enrollment Full-Time Equivalent - Black</t>
  </si>
  <si>
    <t>Percent of Full-Time Equivalent Identified -Black</t>
  </si>
  <si>
    <t>Representation Index - Black</t>
  </si>
  <si>
    <t>Pacific Islander Enrollment Full-Time Equivalent</t>
  </si>
  <si>
    <t>Pacific Islander Enrollment Full-Time Equivalent Identified as Gifted</t>
  </si>
  <si>
    <t>Percent of All Enrollment Full-Time Equivalent - Pacific Islander</t>
  </si>
  <si>
    <t>Percent of Full-Time Equivalent Identified -Pacific Islander</t>
  </si>
  <si>
    <t>Representation Index - Pacific Islander</t>
  </si>
  <si>
    <t>Hispanic</t>
  </si>
  <si>
    <t>White</t>
  </si>
  <si>
    <t>Hispanic Enrollment Full-Time Equivalent</t>
  </si>
  <si>
    <t>Hispanic Enrollment Full-Time Equivalent Identified as Gifted</t>
  </si>
  <si>
    <t>Percent of All Enrollment Full-Time Equivalent - Hispanic</t>
  </si>
  <si>
    <t>Percent of Full-Time Equivalent Identified - Hispanic</t>
  </si>
  <si>
    <t>Representation Index - Hispanic</t>
  </si>
  <si>
    <t>White Enrollment Full-Time Equivalent</t>
  </si>
  <si>
    <t>White Enrollment Full-Time Equivalent Identified as Gifted</t>
  </si>
  <si>
    <t>Percent of All Enrollment Full-Time Equivalent - White</t>
  </si>
  <si>
    <t>Percent of Full-Time Equivalent Identified -White</t>
  </si>
  <si>
    <t>Representation Index - White</t>
  </si>
  <si>
    <t>Gifted Identification based on Gender - State Level Data Comparisons</t>
  </si>
  <si>
    <t>Gifted Identification Comparison based on Gender</t>
  </si>
  <si>
    <t>Female Enrollment Full-time Equivalent</t>
  </si>
  <si>
    <t>Male Enrollment Full-time Equivalent</t>
  </si>
  <si>
    <t>Female Enrollment Full-time Equivalent Identified as Gifted</t>
  </si>
  <si>
    <t>Male Enrollment Full-time Equivalent Identified as Gifted</t>
  </si>
  <si>
    <t xml:space="preserve">Percent of Female Enrollment Full-time Equivalent </t>
  </si>
  <si>
    <t>Percent of Female Full-time Equivalent Identified as Gifted</t>
  </si>
  <si>
    <t>Representation Index</t>
  </si>
  <si>
    <t>Percent of Male Enrollment Full-time Equivalent</t>
  </si>
  <si>
    <t>Percent of Male  Full-time Equivalent Identifed as Gifted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</si>
</sst>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1" fontId="0" fillId="0" borderId="1" xfId="0" applyNumberFormat="1" applyBorder="1"/>
    <xf numFmtId="164" fontId="0" fillId="0" borderId="1" xfId="1" applyNumberFormat="1" applyFont="1" applyBorder="1"/>
    <xf numFmtId="10" fontId="0" fillId="2" borderId="1" xfId="2" applyNumberFormat="1" applyFont="1" applyFill="1" applyBorder="1"/>
    <xf numFmtId="10" fontId="0" fillId="0" borderId="1" xfId="2" applyNumberFormat="1" applyFont="1" applyBorder="1"/>
    <xf numFmtId="10" fontId="0" fillId="0" borderId="0" xfId="2" applyNumberFormat="1" applyFont="1" applyBorder="1"/>
    <xf numFmtId="1" fontId="0" fillId="0" borderId="0" xfId="0" applyNumberFormat="1"/>
    <xf numFmtId="164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43" fontId="0" fillId="3" borderId="6" xfId="1" applyFont="1" applyFill="1" applyBorder="1"/>
    <xf numFmtId="43" fontId="0" fillId="3" borderId="7" xfId="1" applyFont="1" applyFill="1" applyBorder="1"/>
    <xf numFmtId="0" fontId="0" fillId="0" borderId="0" xfId="0" applyBorder="1"/>
    <xf numFmtId="0" fontId="0" fillId="3" borderId="9" xfId="0" applyFill="1" applyBorder="1" applyAlignment="1">
      <alignment horizontal="right" wrapText="1"/>
    </xf>
    <xf numFmtId="0" fontId="0" fillId="3" borderId="8" xfId="0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43" fontId="0" fillId="3" borderId="1" xfId="1" applyFont="1" applyFill="1" applyBorder="1"/>
    <xf numFmtId="164" fontId="0" fillId="3" borderId="5" xfId="1" applyNumberFormat="1" applyFont="1" applyFill="1" applyBorder="1" applyAlignment="1">
      <alignment horizontal="right" wrapText="1"/>
    </xf>
    <xf numFmtId="2" fontId="0" fillId="3" borderId="1" xfId="0" applyNumberFormat="1" applyFill="1" applyBorder="1" applyAlignment="1">
      <alignment horizontal="right" wrapText="1"/>
    </xf>
    <xf numFmtId="2" fontId="0" fillId="3" borderId="1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EB56-B574-4D00-80F2-011B5EC0DE8D}">
  <sheetPr>
    <pageSetUpPr fitToPage="1"/>
  </sheetPr>
  <dimension ref="A1:P19"/>
  <sheetViews>
    <sheetView workbookViewId="0">
      <selection activeCell="J4" sqref="J4"/>
    </sheetView>
  </sheetViews>
  <sheetFormatPr baseColWidth="10" defaultColWidth="16" defaultRowHeight="15" x14ac:dyDescent="0.2"/>
  <cols>
    <col min="10" max="10" width="16.6640625" customWidth="1"/>
  </cols>
  <sheetData>
    <row r="1" spans="1:16" ht="20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26"/>
      <c r="L1" s="26"/>
    </row>
    <row r="2" spans="1:16" s="17" customFormat="1" x14ac:dyDescent="0.2">
      <c r="A2"/>
      <c r="B2"/>
      <c r="C2"/>
      <c r="D2"/>
      <c r="E2"/>
      <c r="F2"/>
      <c r="G2"/>
      <c r="H2"/>
      <c r="I2"/>
      <c r="J2"/>
      <c r="K2"/>
      <c r="L2"/>
      <c r="M2" s="14"/>
      <c r="N2" s="14"/>
      <c r="O2" s="14"/>
      <c r="P2" s="14"/>
    </row>
    <row r="3" spans="1:16" x14ac:dyDescent="0.2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30"/>
      <c r="K3" s="14"/>
      <c r="L3" s="14"/>
    </row>
    <row r="4" spans="1:16" ht="80" x14ac:dyDescent="0.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18" t="s">
        <v>11</v>
      </c>
    </row>
    <row r="5" spans="1:16" x14ac:dyDescent="0.2">
      <c r="A5" s="7">
        <v>2015</v>
      </c>
      <c r="B5" s="8">
        <v>1687700.0611</v>
      </c>
      <c r="C5" s="8">
        <v>247036.20689</v>
      </c>
      <c r="D5" s="8">
        <v>1440663.8541999999</v>
      </c>
      <c r="E5" s="8">
        <v>848991.06198999996</v>
      </c>
      <c r="F5" s="8">
        <v>192856.18009000001</v>
      </c>
      <c r="G5" s="10">
        <v>0.1463744729</v>
      </c>
      <c r="H5" s="9">
        <f t="shared" ref="H5:I9" si="0">(E5/B5)</f>
        <v>0.50304617601106749</v>
      </c>
      <c r="I5" s="9">
        <f t="shared" si="0"/>
        <v>0.78067981417750143</v>
      </c>
      <c r="J5" s="16">
        <f>(I5/H5)</f>
        <v>1.5519048775361841</v>
      </c>
    </row>
    <row r="6" spans="1:16" x14ac:dyDescent="0.2">
      <c r="A6" s="7">
        <v>2016</v>
      </c>
      <c r="B6" s="8">
        <v>1681935.4177000001</v>
      </c>
      <c r="C6" s="8">
        <v>244182.72381</v>
      </c>
      <c r="D6" s="8">
        <v>1437752.6939000001</v>
      </c>
      <c r="E6" s="8">
        <v>842685.03558000003</v>
      </c>
      <c r="F6" s="8">
        <v>190021.74137999999</v>
      </c>
      <c r="G6" s="10">
        <v>0.1451796075</v>
      </c>
      <c r="H6" s="9">
        <f t="shared" si="0"/>
        <v>0.50102104201619602</v>
      </c>
      <c r="I6" s="9">
        <f t="shared" si="0"/>
        <v>0.77819486331824617</v>
      </c>
      <c r="J6" s="16">
        <f>(I6/H6)</f>
        <v>1.5532179251127944</v>
      </c>
    </row>
    <row r="7" spans="1:16" x14ac:dyDescent="0.2">
      <c r="A7" s="7">
        <v>2017</v>
      </c>
      <c r="B7" s="8">
        <v>1674240.8855999999</v>
      </c>
      <c r="C7" s="8">
        <v>250518.41772</v>
      </c>
      <c r="D7" s="8">
        <v>1423722.4679</v>
      </c>
      <c r="E7" s="8">
        <v>822471.56091999996</v>
      </c>
      <c r="F7" s="8">
        <v>192075.43728000001</v>
      </c>
      <c r="G7" s="10">
        <v>0.14963104760000001</v>
      </c>
      <c r="H7" s="9">
        <f t="shared" si="0"/>
        <v>0.49125043355111336</v>
      </c>
      <c r="I7" s="9">
        <f t="shared" si="0"/>
        <v>0.76671184110175616</v>
      </c>
      <c r="J7" s="16">
        <f>(I7/H7)</f>
        <v>1.5607351947954704</v>
      </c>
    </row>
    <row r="8" spans="1:16" x14ac:dyDescent="0.2">
      <c r="A8" s="7">
        <v>2018</v>
      </c>
      <c r="B8" s="8">
        <v>1667199.568</v>
      </c>
      <c r="C8" s="8">
        <v>246952.23574</v>
      </c>
      <c r="D8" s="8">
        <v>1420247.3322999999</v>
      </c>
      <c r="E8" s="8">
        <v>828230.06879000005</v>
      </c>
      <c r="F8" s="8">
        <v>190949.63832999999</v>
      </c>
      <c r="G8" s="10">
        <v>0.1481239802</v>
      </c>
      <c r="H8" s="9">
        <f t="shared" si="0"/>
        <v>0.49677920069494647</v>
      </c>
      <c r="I8" s="9">
        <f t="shared" si="0"/>
        <v>0.77322498319488175</v>
      </c>
      <c r="J8" s="16">
        <f>(I8/H8)</f>
        <v>1.5564761610655482</v>
      </c>
    </row>
    <row r="9" spans="1:16" x14ac:dyDescent="0.2">
      <c r="A9" s="7">
        <v>2019</v>
      </c>
      <c r="B9" s="8">
        <v>1660248.1359999999</v>
      </c>
      <c r="C9" s="8">
        <v>249659.61361999999</v>
      </c>
      <c r="D9" s="8">
        <v>1410588.5223999999</v>
      </c>
      <c r="E9" s="8">
        <v>831051.12945000001</v>
      </c>
      <c r="F9" s="8">
        <v>193744.71030000001</v>
      </c>
      <c r="G9" s="10">
        <v>0.15037487960000001</v>
      </c>
      <c r="H9" s="9">
        <f t="shared" si="0"/>
        <v>0.50055838728554969</v>
      </c>
      <c r="I9" s="9">
        <f t="shared" si="0"/>
        <v>0.77603544878865949</v>
      </c>
      <c r="J9" s="16">
        <f>(I9/H9)</f>
        <v>1.550339517827239</v>
      </c>
    </row>
    <row r="10" spans="1:16" s="17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 s="14"/>
      <c r="N10" s="14"/>
      <c r="O10" s="14"/>
      <c r="P10" s="14"/>
    </row>
    <row r="11" spans="1:16" x14ac:dyDescent="0.2">
      <c r="A11" s="28" t="s">
        <v>12</v>
      </c>
      <c r="B11" s="29"/>
      <c r="C11" s="29"/>
      <c r="D11" s="29"/>
      <c r="E11" s="29"/>
      <c r="F11" s="29"/>
      <c r="G11" s="29"/>
      <c r="H11" s="29"/>
      <c r="I11" s="29"/>
      <c r="J11" s="30"/>
      <c r="K11" s="14"/>
      <c r="L11" s="14"/>
    </row>
    <row r="12" spans="1:16" ht="80" x14ac:dyDescent="0.2">
      <c r="A12" s="5" t="s">
        <v>2</v>
      </c>
      <c r="B12" s="5" t="s">
        <v>3</v>
      </c>
      <c r="C12" s="5" t="s">
        <v>4</v>
      </c>
      <c r="D12" s="5" t="s">
        <v>5</v>
      </c>
      <c r="E12" s="5" t="s">
        <v>13</v>
      </c>
      <c r="F12" s="5" t="s">
        <v>14</v>
      </c>
      <c r="G12" s="5" t="s">
        <v>8</v>
      </c>
      <c r="H12" s="6" t="s">
        <v>15</v>
      </c>
      <c r="I12" s="6" t="s">
        <v>16</v>
      </c>
      <c r="J12" s="19" t="s">
        <v>17</v>
      </c>
    </row>
    <row r="13" spans="1:16" x14ac:dyDescent="0.2">
      <c r="A13" s="7">
        <v>2015</v>
      </c>
      <c r="B13" s="8">
        <v>1687700.0611</v>
      </c>
      <c r="C13" s="8">
        <v>247036.20689</v>
      </c>
      <c r="D13" s="8">
        <v>1440663.8541999999</v>
      </c>
      <c r="E13" s="8">
        <v>838708.99912000005</v>
      </c>
      <c r="F13" s="8">
        <v>54180.026803000001</v>
      </c>
      <c r="G13" s="10">
        <v>0.1463744729</v>
      </c>
      <c r="H13" s="9">
        <f t="shared" ref="H13:I17" si="1">(E13/B13)</f>
        <v>0.49695382399485771</v>
      </c>
      <c r="I13" s="9">
        <f t="shared" si="1"/>
        <v>0.21932018583464252</v>
      </c>
      <c r="J13" s="15">
        <f>(I13/H13)</f>
        <v>0.44132910392276598</v>
      </c>
    </row>
    <row r="14" spans="1:16" x14ac:dyDescent="0.2">
      <c r="A14" s="7">
        <v>2016</v>
      </c>
      <c r="B14" s="8">
        <v>1681935.4177000001</v>
      </c>
      <c r="C14" s="8">
        <v>244182.72381</v>
      </c>
      <c r="D14" s="8">
        <v>1437752.6939000001</v>
      </c>
      <c r="E14" s="8">
        <v>839250.38211000001</v>
      </c>
      <c r="F14" s="8">
        <v>54160.982432999997</v>
      </c>
      <c r="G14" s="10">
        <v>0.1451796075</v>
      </c>
      <c r="H14" s="9">
        <f t="shared" si="1"/>
        <v>0.49897895797785835</v>
      </c>
      <c r="I14" s="9">
        <f t="shared" si="1"/>
        <v>0.22180513669403973</v>
      </c>
      <c r="J14" s="15">
        <f>(I14/H14)</f>
        <v>0.4445180165370462</v>
      </c>
    </row>
    <row r="15" spans="1:16" x14ac:dyDescent="0.2">
      <c r="A15" s="7">
        <v>2017</v>
      </c>
      <c r="B15" s="8">
        <v>1674240.8855999999</v>
      </c>
      <c r="C15" s="8">
        <v>250518.41772</v>
      </c>
      <c r="D15" s="8">
        <v>1423722.4679</v>
      </c>
      <c r="E15" s="8">
        <v>851769.32467</v>
      </c>
      <c r="F15" s="8">
        <v>58442.980438999999</v>
      </c>
      <c r="G15" s="10">
        <v>0.14963104760000001</v>
      </c>
      <c r="H15" s="9">
        <f t="shared" si="1"/>
        <v>0.5087495664429138</v>
      </c>
      <c r="I15" s="9">
        <f t="shared" si="1"/>
        <v>0.23328815889425217</v>
      </c>
      <c r="J15" s="15">
        <f>(I15/H15)</f>
        <v>0.45855205445256958</v>
      </c>
    </row>
    <row r="16" spans="1:16" x14ac:dyDescent="0.2">
      <c r="A16" s="7">
        <v>2018</v>
      </c>
      <c r="B16" s="8">
        <v>1667199.568</v>
      </c>
      <c r="C16" s="8">
        <v>246952.23574</v>
      </c>
      <c r="D16" s="8">
        <v>1420247.3322999999</v>
      </c>
      <c r="E16" s="8">
        <v>838969.49922999996</v>
      </c>
      <c r="F16" s="8">
        <v>56002.597410000002</v>
      </c>
      <c r="G16" s="10">
        <v>0.1481239802</v>
      </c>
      <c r="H16" s="9">
        <f t="shared" si="1"/>
        <v>0.50322079931704966</v>
      </c>
      <c r="I16" s="9">
        <f t="shared" si="1"/>
        <v>0.22677501680511816</v>
      </c>
      <c r="J16" s="15">
        <f>(I16/H16)</f>
        <v>0.45064714557285346</v>
      </c>
    </row>
    <row r="17" spans="1:12" x14ac:dyDescent="0.2">
      <c r="A17" s="7">
        <v>2019</v>
      </c>
      <c r="B17" s="8">
        <v>1660248.1359999999</v>
      </c>
      <c r="C17" s="8">
        <v>249659.61361999999</v>
      </c>
      <c r="D17" s="8">
        <v>1410588.5223999999</v>
      </c>
      <c r="E17" s="8">
        <v>829197.00653999997</v>
      </c>
      <c r="F17" s="8">
        <v>55914.903315000003</v>
      </c>
      <c r="G17" s="10">
        <v>0.15037487960000001</v>
      </c>
      <c r="H17" s="9">
        <f t="shared" si="1"/>
        <v>0.49944161270842707</v>
      </c>
      <c r="I17" s="9">
        <f t="shared" si="1"/>
        <v>0.22396455119131337</v>
      </c>
      <c r="J17" s="15">
        <f>(I17/H17)</f>
        <v>0.44842989749447126</v>
      </c>
    </row>
    <row r="19" spans="1:12" x14ac:dyDescent="0.2">
      <c r="A19" s="27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mergeCells count="4">
    <mergeCell ref="A19:L19"/>
    <mergeCell ref="A3:J3"/>
    <mergeCell ref="A11:J11"/>
    <mergeCell ref="A1:J1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8B15-CA7A-47AF-9148-A8A0516DBCE9}">
  <sheetPr>
    <pageSetUpPr fitToPage="1"/>
  </sheetPr>
  <dimension ref="A1:N41"/>
  <sheetViews>
    <sheetView topLeftCell="A19" workbookViewId="0">
      <selection activeCell="M10" sqref="M5:M10"/>
    </sheetView>
  </sheetViews>
  <sheetFormatPr baseColWidth="10" defaultColWidth="8.83203125" defaultRowHeight="15" x14ac:dyDescent="0.2"/>
  <cols>
    <col min="1" max="1" width="9.33203125" customWidth="1"/>
    <col min="2" max="7" width="17.6640625" customWidth="1"/>
    <col min="8" max="8" width="9.33203125" customWidth="1"/>
    <col min="9" max="9" width="18.5" customWidth="1"/>
    <col min="10" max="14" width="17.6640625" customWidth="1"/>
  </cols>
  <sheetData>
    <row r="1" spans="1:13" ht="20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17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3" x14ac:dyDescent="0.2">
      <c r="A4" s="28" t="s">
        <v>20</v>
      </c>
      <c r="B4" s="29"/>
      <c r="C4" s="29"/>
      <c r="D4" s="30"/>
      <c r="E4" s="1"/>
      <c r="F4" s="1"/>
      <c r="G4" s="1"/>
      <c r="H4" s="28" t="s">
        <v>21</v>
      </c>
      <c r="I4" s="29"/>
      <c r="J4" s="29"/>
      <c r="K4" s="29"/>
      <c r="L4" s="29"/>
      <c r="M4" s="30"/>
    </row>
    <row r="5" spans="1:13" ht="108" customHeight="1" x14ac:dyDescent="0.2">
      <c r="A5" s="2" t="s">
        <v>2</v>
      </c>
      <c r="B5" s="2" t="s">
        <v>22</v>
      </c>
      <c r="C5" s="2" t="s">
        <v>23</v>
      </c>
      <c r="D5" s="3" t="s">
        <v>24</v>
      </c>
      <c r="E5" s="4"/>
      <c r="F5" s="4"/>
      <c r="G5" s="4"/>
      <c r="H5" s="5" t="s">
        <v>2</v>
      </c>
      <c r="I5" s="5" t="s">
        <v>25</v>
      </c>
      <c r="J5" s="5" t="s">
        <v>26</v>
      </c>
      <c r="K5" s="6" t="s">
        <v>27</v>
      </c>
      <c r="L5" s="6" t="s">
        <v>28</v>
      </c>
      <c r="M5" s="23" t="s">
        <v>29</v>
      </c>
    </row>
    <row r="6" spans="1:13" x14ac:dyDescent="0.2">
      <c r="A6" s="7">
        <v>2015</v>
      </c>
      <c r="B6" s="8">
        <v>1687700.0611</v>
      </c>
      <c r="C6" s="8">
        <v>247036.20689</v>
      </c>
      <c r="D6" s="9">
        <f>C6/B6</f>
        <v>0.14637447291966563</v>
      </c>
      <c r="E6" s="11"/>
      <c r="F6" s="11"/>
      <c r="G6" s="11"/>
      <c r="H6" s="7">
        <v>2015</v>
      </c>
      <c r="I6" s="8">
        <v>2114.953681</v>
      </c>
      <c r="J6" s="8">
        <v>222.68033500000001</v>
      </c>
      <c r="K6" s="9">
        <f t="shared" ref="K6:L10" si="0">(I6/B6)</f>
        <v>1.2531573173147406E-3</v>
      </c>
      <c r="L6" s="9">
        <f t="shared" si="0"/>
        <v>9.0140768352695304E-4</v>
      </c>
      <c r="M6" s="22">
        <f>(L6/K6)</f>
        <v>0.71930927671434342</v>
      </c>
    </row>
    <row r="7" spans="1:13" x14ac:dyDescent="0.2">
      <c r="A7" s="7">
        <v>2016</v>
      </c>
      <c r="B7" s="8">
        <v>1681935.4177000001</v>
      </c>
      <c r="C7" s="8">
        <v>244182.72381</v>
      </c>
      <c r="D7" s="9">
        <f>C7/B7</f>
        <v>0.14517960751662692</v>
      </c>
      <c r="E7" s="11"/>
      <c r="F7" s="11"/>
      <c r="G7" s="11"/>
      <c r="H7" s="7">
        <v>2016</v>
      </c>
      <c r="I7" s="8">
        <v>2091.3707589999999</v>
      </c>
      <c r="J7" s="8">
        <v>219.90553499999999</v>
      </c>
      <c r="K7" s="9">
        <f t="shared" si="0"/>
        <v>1.2434310717232479E-3</v>
      </c>
      <c r="L7" s="9">
        <f t="shared" si="0"/>
        <v>9.0057777867655277E-4</v>
      </c>
      <c r="M7" s="22">
        <f t="shared" ref="M7:M10" si="1">(L7/K7)</f>
        <v>0.72426835645055809</v>
      </c>
    </row>
    <row r="8" spans="1:13" x14ac:dyDescent="0.2">
      <c r="A8" s="7">
        <v>2017</v>
      </c>
      <c r="B8" s="8">
        <v>1674240.8855999999</v>
      </c>
      <c r="C8" s="8">
        <v>250518.41772</v>
      </c>
      <c r="D8" s="9">
        <f>C8/B8</f>
        <v>0.14963104764355423</v>
      </c>
      <c r="E8" s="11"/>
      <c r="F8" s="11"/>
      <c r="G8" s="11"/>
      <c r="H8" s="7">
        <v>2017</v>
      </c>
      <c r="I8" s="8">
        <v>2069.554122</v>
      </c>
      <c r="J8" s="8">
        <v>226.270139</v>
      </c>
      <c r="K8" s="9">
        <f t="shared" si="0"/>
        <v>1.2361149102259148E-3</v>
      </c>
      <c r="L8" s="9">
        <f t="shared" si="0"/>
        <v>9.0320760069983411E-4</v>
      </c>
      <c r="M8" s="22">
        <f t="shared" si="1"/>
        <v>0.73068255485629741</v>
      </c>
    </row>
    <row r="9" spans="1:13" x14ac:dyDescent="0.2">
      <c r="A9" s="7">
        <v>2018</v>
      </c>
      <c r="B9" s="8">
        <v>1667199.568</v>
      </c>
      <c r="C9" s="8">
        <v>246952.23574</v>
      </c>
      <c r="D9" s="9">
        <f>C9/B9</f>
        <v>0.14812398016408315</v>
      </c>
      <c r="E9" s="11"/>
      <c r="F9" s="11"/>
      <c r="G9" s="11"/>
      <c r="H9" s="7">
        <v>2018</v>
      </c>
      <c r="I9" s="8">
        <v>2034.277501</v>
      </c>
      <c r="J9" s="8">
        <v>214.715519</v>
      </c>
      <c r="K9" s="9">
        <f t="shared" si="0"/>
        <v>1.2201763604343737E-3</v>
      </c>
      <c r="L9" s="9">
        <f t="shared" si="0"/>
        <v>8.6946173358827192E-4</v>
      </c>
      <c r="M9" s="22">
        <f t="shared" si="1"/>
        <v>0.71257054453894686</v>
      </c>
    </row>
    <row r="10" spans="1:13" x14ac:dyDescent="0.2">
      <c r="A10" s="7">
        <v>2019</v>
      </c>
      <c r="B10" s="8">
        <v>1660248.1359999999</v>
      </c>
      <c r="C10" s="8">
        <v>249659.61361999999</v>
      </c>
      <c r="D10" s="9">
        <f>C10/B10</f>
        <v>0.15037487963787119</v>
      </c>
      <c r="E10" s="11"/>
      <c r="F10" s="11"/>
      <c r="G10" s="11"/>
      <c r="H10" s="7">
        <v>2019</v>
      </c>
      <c r="I10" s="8">
        <v>2062.4628080000002</v>
      </c>
      <c r="J10" s="8">
        <v>213.57677000000001</v>
      </c>
      <c r="K10" s="9">
        <f t="shared" si="0"/>
        <v>1.2422617820063014E-3</v>
      </c>
      <c r="L10" s="9">
        <f t="shared" si="0"/>
        <v>8.5547184385648904E-4</v>
      </c>
      <c r="M10" s="22">
        <f t="shared" si="1"/>
        <v>0.68864055567649241</v>
      </c>
    </row>
    <row r="11" spans="1:13" x14ac:dyDescent="0.2">
      <c r="A11" s="12"/>
      <c r="B11" s="13"/>
      <c r="C11" s="13"/>
      <c r="D11" s="11"/>
      <c r="E11" s="11"/>
      <c r="F11" s="11"/>
      <c r="G11" s="11"/>
      <c r="I11" s="12"/>
      <c r="J11" s="13"/>
      <c r="K11" s="13"/>
    </row>
    <row r="12" spans="1:13" x14ac:dyDescent="0.2">
      <c r="A12" s="28" t="s">
        <v>30</v>
      </c>
      <c r="B12" s="29"/>
      <c r="C12" s="29"/>
      <c r="D12" s="29"/>
      <c r="E12" s="29"/>
      <c r="F12" s="30"/>
      <c r="G12" s="13"/>
      <c r="H12" s="28" t="s">
        <v>31</v>
      </c>
      <c r="I12" s="29"/>
      <c r="J12" s="29"/>
      <c r="K12" s="29"/>
      <c r="L12" s="29"/>
      <c r="M12" s="30"/>
    </row>
    <row r="13" spans="1:13" ht="76.5" customHeight="1" x14ac:dyDescent="0.2">
      <c r="A13" s="2" t="s">
        <v>2</v>
      </c>
      <c r="B13" s="2" t="s">
        <v>32</v>
      </c>
      <c r="C13" s="2" t="s">
        <v>33</v>
      </c>
      <c r="D13" s="3" t="s">
        <v>34</v>
      </c>
      <c r="E13" s="3" t="s">
        <v>35</v>
      </c>
      <c r="F13" s="21" t="s">
        <v>36</v>
      </c>
      <c r="G13" s="13"/>
      <c r="H13" s="5" t="s">
        <v>2</v>
      </c>
      <c r="I13" s="5" t="s">
        <v>37</v>
      </c>
      <c r="J13" s="5" t="s">
        <v>38</v>
      </c>
      <c r="K13" s="6" t="s">
        <v>39</v>
      </c>
      <c r="L13" s="6" t="s">
        <v>40</v>
      </c>
      <c r="M13" s="23" t="s">
        <v>41</v>
      </c>
    </row>
    <row r="14" spans="1:13" x14ac:dyDescent="0.2">
      <c r="A14" s="7">
        <v>2015</v>
      </c>
      <c r="B14" s="8">
        <v>34444.600935000002</v>
      </c>
      <c r="C14" s="8">
        <v>9947.9406670000008</v>
      </c>
      <c r="D14" s="9">
        <f t="shared" ref="D14:E18" si="2">(B14/B6)</f>
        <v>2.0409195762278926E-2</v>
      </c>
      <c r="E14" s="9">
        <f t="shared" si="2"/>
        <v>4.0269160509858411E-2</v>
      </c>
      <c r="F14" s="22">
        <f>(E14/D14)</f>
        <v>1.97308904176839</v>
      </c>
      <c r="G14" s="13"/>
      <c r="H14" s="7">
        <v>2015</v>
      </c>
      <c r="I14" s="8">
        <v>78864.471139999994</v>
      </c>
      <c r="J14" s="8">
        <v>8690.3127469999999</v>
      </c>
      <c r="K14" s="9">
        <f t="shared" ref="K14:L18" si="3">(I14/B6)</f>
        <v>4.6728961477075573E-2</v>
      </c>
      <c r="L14" s="9">
        <f t="shared" si="3"/>
        <v>3.517829575026471E-2</v>
      </c>
      <c r="M14" s="22">
        <f>(L14/K14)</f>
        <v>0.75281569798041792</v>
      </c>
    </row>
    <row r="15" spans="1:13" x14ac:dyDescent="0.2">
      <c r="A15" s="7">
        <v>2016</v>
      </c>
      <c r="B15" s="8">
        <v>36069.807749</v>
      </c>
      <c r="C15" s="8">
        <v>10228.68446</v>
      </c>
      <c r="D15" s="9">
        <f t="shared" si="2"/>
        <v>2.1445417802262858E-2</v>
      </c>
      <c r="E15" s="9">
        <f t="shared" si="2"/>
        <v>4.1889468265408486E-2</v>
      </c>
      <c r="F15" s="22">
        <f t="shared" ref="F15:F18" si="4">(E15/D15)</f>
        <v>1.9533062331379913</v>
      </c>
      <c r="G15" s="13"/>
      <c r="H15" s="7">
        <v>2016</v>
      </c>
      <c r="I15" s="8">
        <v>80999.001529999994</v>
      </c>
      <c r="J15" s="8">
        <v>8921.8839779999998</v>
      </c>
      <c r="K15" s="9">
        <f t="shared" si="3"/>
        <v>4.8158211473282295E-2</v>
      </c>
      <c r="L15" s="9">
        <f t="shared" si="3"/>
        <v>3.6537736326269214E-2</v>
      </c>
      <c r="M15" s="22">
        <f t="shared" ref="M15:M18" si="5">(L15/K15)</f>
        <v>0.7587021030990736</v>
      </c>
    </row>
    <row r="16" spans="1:13" x14ac:dyDescent="0.2">
      <c r="A16" s="7">
        <v>2017</v>
      </c>
      <c r="B16" s="8">
        <v>38204.289453999998</v>
      </c>
      <c r="C16" s="8">
        <v>10847.243664</v>
      </c>
      <c r="D16" s="9">
        <f t="shared" si="2"/>
        <v>2.2818872590313476E-2</v>
      </c>
      <c r="E16" s="9">
        <f t="shared" si="2"/>
        <v>4.3299186394046972E-2</v>
      </c>
      <c r="F16" s="22">
        <f t="shared" si="4"/>
        <v>1.8975164624227452</v>
      </c>
      <c r="G16" s="13"/>
      <c r="H16" s="7">
        <v>2017</v>
      </c>
      <c r="I16" s="8">
        <v>83801.814778</v>
      </c>
      <c r="J16" s="8">
        <v>9742.2616610000005</v>
      </c>
      <c r="K16" s="9">
        <f t="shared" si="3"/>
        <v>5.0053618627266906E-2</v>
      </c>
      <c r="L16" s="9">
        <f t="shared" si="3"/>
        <v>3.8888404891207456E-2</v>
      </c>
      <c r="M16" s="22">
        <f t="shared" si="5"/>
        <v>0.77693493413127268</v>
      </c>
    </row>
    <row r="17" spans="1:13" x14ac:dyDescent="0.2">
      <c r="A17" s="7">
        <v>2018</v>
      </c>
      <c r="B17" s="8">
        <v>40178.631870999998</v>
      </c>
      <c r="C17" s="8">
        <v>11435.688264</v>
      </c>
      <c r="D17" s="9">
        <f t="shared" si="2"/>
        <v>2.4099473537651492E-2</v>
      </c>
      <c r="E17" s="9">
        <f t="shared" si="2"/>
        <v>4.630728784346741E-2</v>
      </c>
      <c r="F17" s="22">
        <f t="shared" si="4"/>
        <v>1.9215062010014381</v>
      </c>
      <c r="G17" s="13"/>
      <c r="H17" s="7">
        <v>2018</v>
      </c>
      <c r="I17" s="8">
        <v>86025.473486999996</v>
      </c>
      <c r="J17" s="8">
        <v>9847.0969459999997</v>
      </c>
      <c r="K17" s="9">
        <f t="shared" si="3"/>
        <v>5.1598785855131647E-2</v>
      </c>
      <c r="L17" s="9">
        <f t="shared" si="3"/>
        <v>3.9874500089026807E-2</v>
      </c>
      <c r="M17" s="22">
        <f t="shared" si="5"/>
        <v>0.77277981309440391</v>
      </c>
    </row>
    <row r="18" spans="1:13" x14ac:dyDescent="0.2">
      <c r="A18" s="7">
        <v>2019</v>
      </c>
      <c r="B18" s="8">
        <v>41807.425953999998</v>
      </c>
      <c r="C18" s="8">
        <v>11890.379263000001</v>
      </c>
      <c r="D18" s="9">
        <f t="shared" si="2"/>
        <v>2.5181432249474302E-2</v>
      </c>
      <c r="E18" s="9">
        <f t="shared" si="2"/>
        <v>4.7626362512512815E-2</v>
      </c>
      <c r="F18" s="22">
        <f t="shared" si="4"/>
        <v>1.8913285805459727</v>
      </c>
      <c r="G18" s="13"/>
      <c r="H18" s="7">
        <v>2019</v>
      </c>
      <c r="I18" s="8">
        <v>88848.783884000004</v>
      </c>
      <c r="J18" s="8">
        <v>10445.619154</v>
      </c>
      <c r="K18" s="9">
        <f t="shared" si="3"/>
        <v>5.3515364334671967E-2</v>
      </c>
      <c r="L18" s="9">
        <f t="shared" si="3"/>
        <v>4.1839442922069842E-2</v>
      </c>
      <c r="M18" s="22">
        <f t="shared" si="5"/>
        <v>0.78182113571004064</v>
      </c>
    </row>
    <row r="19" spans="1:13" x14ac:dyDescent="0.2">
      <c r="A19" s="12"/>
      <c r="B19" s="13"/>
      <c r="C19" s="13"/>
      <c r="D19" s="11"/>
      <c r="E19" s="11"/>
      <c r="F19" s="11"/>
      <c r="G19" s="13"/>
      <c r="H19" s="12"/>
      <c r="I19" s="13"/>
      <c r="J19" s="13"/>
      <c r="K19" s="13"/>
      <c r="L19" s="13"/>
      <c r="M19" s="13"/>
    </row>
    <row r="20" spans="1:13" x14ac:dyDescent="0.2">
      <c r="A20" s="28" t="s">
        <v>42</v>
      </c>
      <c r="B20" s="29"/>
      <c r="C20" s="29"/>
      <c r="D20" s="29"/>
      <c r="E20" s="29"/>
      <c r="F20" s="30"/>
      <c r="G20" s="13"/>
      <c r="H20" s="28" t="s">
        <v>43</v>
      </c>
      <c r="I20" s="29"/>
      <c r="J20" s="29"/>
      <c r="K20" s="29"/>
      <c r="L20" s="29"/>
      <c r="M20" s="30"/>
    </row>
    <row r="21" spans="1:13" ht="76.5" customHeight="1" x14ac:dyDescent="0.2">
      <c r="A21" s="2" t="s">
        <v>2</v>
      </c>
      <c r="B21" s="2" t="s">
        <v>44</v>
      </c>
      <c r="C21" s="2" t="s">
        <v>45</v>
      </c>
      <c r="D21" s="3" t="s">
        <v>46</v>
      </c>
      <c r="E21" s="3" t="s">
        <v>47</v>
      </c>
      <c r="F21" s="21" t="s">
        <v>48</v>
      </c>
      <c r="G21" s="13"/>
      <c r="H21" s="5" t="s">
        <v>2</v>
      </c>
      <c r="I21" s="5" t="s">
        <v>49</v>
      </c>
      <c r="J21" s="5" t="s">
        <v>50</v>
      </c>
      <c r="K21" s="6" t="s">
        <v>51</v>
      </c>
      <c r="L21" s="6" t="s">
        <v>52</v>
      </c>
      <c r="M21" s="23" t="s">
        <v>53</v>
      </c>
    </row>
    <row r="22" spans="1:13" x14ac:dyDescent="0.2">
      <c r="A22" s="7">
        <v>2015</v>
      </c>
      <c r="B22" s="8">
        <v>277436.62654000003</v>
      </c>
      <c r="C22" s="8">
        <v>11589.613069000001</v>
      </c>
      <c r="D22" s="9">
        <f t="shared" ref="D22:E26" si="6">(B22/B6)</f>
        <v>0.16438740089822232</v>
      </c>
      <c r="E22" s="9">
        <f t="shared" si="6"/>
        <v>4.6914633344255524E-2</v>
      </c>
      <c r="F22" s="22">
        <f>(E22/D22)</f>
        <v>0.28539068741224227</v>
      </c>
      <c r="G22" s="13"/>
      <c r="H22" s="7">
        <v>2015</v>
      </c>
      <c r="I22" s="8">
        <v>1191.525488</v>
      </c>
      <c r="J22" s="8">
        <v>91.174306999999999</v>
      </c>
      <c r="K22" s="9">
        <f t="shared" ref="K22:L26" si="7">(I22/B6)</f>
        <v>7.0600547778815268E-4</v>
      </c>
      <c r="L22" s="9">
        <f t="shared" si="7"/>
        <v>3.6907264788354685E-4</v>
      </c>
      <c r="M22" s="22">
        <f>(L22/K22)</f>
        <v>0.52276173414378591</v>
      </c>
    </row>
    <row r="23" spans="1:13" x14ac:dyDescent="0.2">
      <c r="A23" s="7">
        <v>2016</v>
      </c>
      <c r="B23" s="8">
        <v>278020.40227999998</v>
      </c>
      <c r="C23" s="8">
        <v>10935.945485</v>
      </c>
      <c r="D23" s="9">
        <f t="shared" si="6"/>
        <v>0.16529790582576895</v>
      </c>
      <c r="E23" s="9">
        <f t="shared" si="6"/>
        <v>4.4785909970884441E-2</v>
      </c>
      <c r="F23" s="22">
        <f t="shared" ref="F23:F26" si="8">(E23/D23)</f>
        <v>0.27094057693683488</v>
      </c>
      <c r="G23" s="13"/>
      <c r="H23" s="7">
        <v>2016</v>
      </c>
      <c r="I23" s="8">
        <v>1246.944373</v>
      </c>
      <c r="J23" s="8">
        <v>86.361641000000006</v>
      </c>
      <c r="K23" s="9">
        <f t="shared" si="7"/>
        <v>7.413747043303017E-4</v>
      </c>
      <c r="L23" s="9">
        <f t="shared" si="7"/>
        <v>3.5367629475375377E-4</v>
      </c>
      <c r="M23" s="22">
        <f t="shared" ref="M23:M26" si="9">(L23/K23)</f>
        <v>0.47705471024026441</v>
      </c>
    </row>
    <row r="24" spans="1:13" x14ac:dyDescent="0.2">
      <c r="A24" s="7">
        <v>2017</v>
      </c>
      <c r="B24" s="8">
        <v>278836.60233000002</v>
      </c>
      <c r="C24" s="8">
        <v>11824.582727999999</v>
      </c>
      <c r="D24" s="9">
        <f t="shared" si="6"/>
        <v>0.16654509200453135</v>
      </c>
      <c r="E24" s="9">
        <f t="shared" si="6"/>
        <v>4.7200452707697231E-2</v>
      </c>
      <c r="F24" s="22">
        <f t="shared" si="8"/>
        <v>0.28340944869400897</v>
      </c>
      <c r="G24" s="13"/>
      <c r="H24" s="7">
        <v>2017</v>
      </c>
      <c r="I24" s="8">
        <v>1307.794991</v>
      </c>
      <c r="J24" s="8">
        <v>114.08729700000001</v>
      </c>
      <c r="K24" s="9">
        <f t="shared" si="7"/>
        <v>7.8112713782600273E-4</v>
      </c>
      <c r="L24" s="9">
        <f t="shared" si="7"/>
        <v>4.5540482826900716E-4</v>
      </c>
      <c r="M24" s="22">
        <f t="shared" si="9"/>
        <v>0.583009866404679</v>
      </c>
    </row>
    <row r="25" spans="1:13" x14ac:dyDescent="0.2">
      <c r="A25" s="7">
        <v>2018</v>
      </c>
      <c r="B25" s="8">
        <v>279290.84791999997</v>
      </c>
      <c r="C25" s="8">
        <v>11480.012076999999</v>
      </c>
      <c r="D25" s="9">
        <f t="shared" si="6"/>
        <v>0.16752094547087837</v>
      </c>
      <c r="E25" s="9">
        <f t="shared" si="6"/>
        <v>4.6486771187147946E-2</v>
      </c>
      <c r="F25" s="22">
        <f t="shared" si="8"/>
        <v>0.27749826182320075</v>
      </c>
      <c r="G25" s="13"/>
      <c r="H25" s="7">
        <v>2018</v>
      </c>
      <c r="I25" s="8">
        <v>1388.121664</v>
      </c>
      <c r="J25" s="8">
        <v>124.803871</v>
      </c>
      <c r="K25" s="9">
        <f t="shared" si="7"/>
        <v>8.3260678004206399E-4</v>
      </c>
      <c r="L25" s="9">
        <f t="shared" si="7"/>
        <v>5.0537655845075199E-4</v>
      </c>
      <c r="M25" s="22">
        <f t="shared" si="9"/>
        <v>0.60698107505828858</v>
      </c>
    </row>
    <row r="26" spans="1:13" x14ac:dyDescent="0.2">
      <c r="A26" s="7">
        <v>2019</v>
      </c>
      <c r="B26" s="8">
        <v>279261.52824999997</v>
      </c>
      <c r="C26" s="8">
        <v>11496.790188000001</v>
      </c>
      <c r="D26" s="9">
        <f t="shared" si="6"/>
        <v>0.16820469313871284</v>
      </c>
      <c r="E26" s="9">
        <f t="shared" si="6"/>
        <v>4.604985973221503E-2</v>
      </c>
      <c r="F26" s="22">
        <f t="shared" si="8"/>
        <v>0.27377274006403163</v>
      </c>
      <c r="G26" s="13"/>
      <c r="H26" s="7">
        <v>2019</v>
      </c>
      <c r="I26" s="8">
        <v>1477.5222859999999</v>
      </c>
      <c r="J26" s="8">
        <v>136.69117600000001</v>
      </c>
      <c r="K26" s="9">
        <f t="shared" si="7"/>
        <v>8.8994063836732415E-4</v>
      </c>
      <c r="L26" s="9">
        <f t="shared" si="7"/>
        <v>5.4751016401096363E-4</v>
      </c>
      <c r="M26" s="22">
        <f t="shared" si="9"/>
        <v>0.61522099385799489</v>
      </c>
    </row>
    <row r="27" spans="1:13" x14ac:dyDescent="0.2">
      <c r="A27" s="12"/>
      <c r="B27" s="13"/>
      <c r="C27" s="13"/>
      <c r="D27" s="11"/>
      <c r="E27" s="11"/>
      <c r="F27" s="11"/>
      <c r="G27" s="13"/>
      <c r="H27" s="12"/>
      <c r="I27" s="13"/>
      <c r="J27" s="13"/>
      <c r="K27" s="13"/>
      <c r="L27" s="13"/>
      <c r="M27" s="13"/>
    </row>
    <row r="28" spans="1:13" x14ac:dyDescent="0.2">
      <c r="A28" s="28" t="s">
        <v>54</v>
      </c>
      <c r="B28" s="29"/>
      <c r="C28" s="29"/>
      <c r="D28" s="29"/>
      <c r="E28" s="29"/>
      <c r="F28" s="30"/>
      <c r="G28" s="13"/>
      <c r="H28" s="28" t="s">
        <v>55</v>
      </c>
      <c r="I28" s="29"/>
      <c r="J28" s="29"/>
      <c r="K28" s="29"/>
      <c r="L28" s="29"/>
      <c r="M28" s="30"/>
    </row>
    <row r="29" spans="1:13" ht="81" customHeight="1" x14ac:dyDescent="0.2">
      <c r="A29" s="2" t="s">
        <v>2</v>
      </c>
      <c r="B29" s="2" t="s">
        <v>56</v>
      </c>
      <c r="C29" s="2" t="s">
        <v>57</v>
      </c>
      <c r="D29" s="3" t="s">
        <v>58</v>
      </c>
      <c r="E29" s="3" t="s">
        <v>59</v>
      </c>
      <c r="F29" s="21" t="s">
        <v>60</v>
      </c>
      <c r="G29" s="13"/>
      <c r="H29" s="5" t="s">
        <v>2</v>
      </c>
      <c r="I29" s="5" t="s">
        <v>61</v>
      </c>
      <c r="J29" s="5" t="s">
        <v>62</v>
      </c>
      <c r="K29" s="6" t="s">
        <v>63</v>
      </c>
      <c r="L29" s="6" t="s">
        <v>64</v>
      </c>
      <c r="M29" s="23" t="s">
        <v>65</v>
      </c>
    </row>
    <row r="30" spans="1:13" x14ac:dyDescent="0.2">
      <c r="A30" s="7">
        <v>2015</v>
      </c>
      <c r="B30" s="8">
        <v>82797.492996999994</v>
      </c>
      <c r="C30" s="8">
        <v>5127.7917299999999</v>
      </c>
      <c r="D30" s="9">
        <f t="shared" ref="D30:E34" si="10">(B30/B6)</f>
        <v>4.9059364815709425E-2</v>
      </c>
      <c r="E30" s="9">
        <f t="shared" si="10"/>
        <v>2.0757247670513727E-2</v>
      </c>
      <c r="F30" s="22">
        <f>(E30/D30)</f>
        <v>0.42310469669731632</v>
      </c>
      <c r="G30" s="13"/>
      <c r="H30" s="7">
        <v>2015</v>
      </c>
      <c r="I30" s="8">
        <v>1210850.3903000001</v>
      </c>
      <c r="J30" s="8">
        <v>211366.69404</v>
      </c>
      <c r="K30" s="9">
        <f t="shared" ref="K30:L34" si="11">(I30/B6)</f>
        <v>0.71745591424035293</v>
      </c>
      <c r="L30" s="9">
        <f t="shared" si="11"/>
        <v>0.85561018241393705</v>
      </c>
      <c r="M30" s="22">
        <f>(L30/K30)</f>
        <v>1.1925613343362884</v>
      </c>
    </row>
    <row r="31" spans="1:13" x14ac:dyDescent="0.2">
      <c r="A31" s="7">
        <v>2016</v>
      </c>
      <c r="B31" s="8">
        <v>87228.966463999997</v>
      </c>
      <c r="C31" s="8">
        <v>5393.5449120000003</v>
      </c>
      <c r="D31" s="9">
        <f t="shared" si="10"/>
        <v>5.1862256746625375E-2</v>
      </c>
      <c r="E31" s="9">
        <f t="shared" si="10"/>
        <v>2.2088151151089416E-2</v>
      </c>
      <c r="F31" s="22">
        <f t="shared" ref="F31:F34" si="12">(E31/D31)</f>
        <v>0.42590030856161443</v>
      </c>
      <c r="G31" s="13"/>
      <c r="H31" s="7">
        <v>2016</v>
      </c>
      <c r="I31" s="8">
        <v>1196278.9245</v>
      </c>
      <c r="J31" s="8">
        <v>208396.39780000001</v>
      </c>
      <c r="K31" s="9">
        <f t="shared" si="11"/>
        <v>0.71125140234925199</v>
      </c>
      <c r="L31" s="9">
        <f t="shared" si="11"/>
        <v>0.85344448021701347</v>
      </c>
      <c r="M31" s="22">
        <f t="shared" ref="M31:M34" si="13">(L31/K31)</f>
        <v>1.1999195747074805</v>
      </c>
    </row>
    <row r="32" spans="1:13" x14ac:dyDescent="0.2">
      <c r="A32" s="7">
        <v>2017</v>
      </c>
      <c r="B32" s="8">
        <v>91724.095447999993</v>
      </c>
      <c r="C32" s="8">
        <v>6088.2958639999997</v>
      </c>
      <c r="D32" s="9">
        <f t="shared" si="10"/>
        <v>5.4785482923581041E-2</v>
      </c>
      <c r="E32" s="9">
        <f t="shared" si="10"/>
        <v>2.4302787473313759E-2</v>
      </c>
      <c r="F32" s="22">
        <f t="shared" si="12"/>
        <v>0.44359903712472765</v>
      </c>
      <c r="G32" s="13"/>
      <c r="H32" s="7">
        <v>2017</v>
      </c>
      <c r="I32" s="8">
        <v>1178296.7345</v>
      </c>
      <c r="J32" s="8">
        <v>211675.67636000001</v>
      </c>
      <c r="K32" s="9">
        <f t="shared" si="11"/>
        <v>0.703779691819993</v>
      </c>
      <c r="L32" s="9">
        <f t="shared" si="11"/>
        <v>0.84495055607682379</v>
      </c>
      <c r="M32" s="22">
        <f t="shared" si="13"/>
        <v>1.2005895678685459</v>
      </c>
    </row>
    <row r="33" spans="1:14" x14ac:dyDescent="0.2">
      <c r="A33" s="7">
        <v>2018</v>
      </c>
      <c r="B33" s="8">
        <v>96587.900378000006</v>
      </c>
      <c r="C33" s="8">
        <v>6461.0183619999998</v>
      </c>
      <c r="D33" s="9">
        <f t="shared" si="10"/>
        <v>5.7934216294134748E-2</v>
      </c>
      <c r="E33" s="9">
        <f t="shared" si="10"/>
        <v>2.6163028419804984E-2</v>
      </c>
      <c r="F33" s="22">
        <f t="shared" si="12"/>
        <v>0.45159890119120721</v>
      </c>
      <c r="G33" s="13"/>
      <c r="H33" s="7">
        <v>2018</v>
      </c>
      <c r="I33" s="8">
        <v>1161694.3152000001</v>
      </c>
      <c r="J33" s="8">
        <v>207388.9007</v>
      </c>
      <c r="K33" s="9">
        <f t="shared" si="11"/>
        <v>0.69679379571432332</v>
      </c>
      <c r="L33" s="9">
        <f t="shared" si="11"/>
        <v>0.83979357416446443</v>
      </c>
      <c r="M33" s="22">
        <f t="shared" si="13"/>
        <v>1.2052253899642489</v>
      </c>
    </row>
    <row r="34" spans="1:14" x14ac:dyDescent="0.2">
      <c r="A34" s="7">
        <v>2019</v>
      </c>
      <c r="B34" s="8">
        <v>101011.38465000001</v>
      </c>
      <c r="C34" s="8">
        <v>6993.5622430000003</v>
      </c>
      <c r="D34" s="9">
        <f t="shared" si="10"/>
        <v>6.0841137212997908E-2</v>
      </c>
      <c r="E34" s="9">
        <f t="shared" si="10"/>
        <v>2.8012389114903898E-2</v>
      </c>
      <c r="F34" s="22">
        <f t="shared" si="12"/>
        <v>0.46041856543272203</v>
      </c>
      <c r="G34" s="13"/>
      <c r="H34" s="7">
        <v>2019</v>
      </c>
      <c r="I34" s="8">
        <v>1145779.0282000001</v>
      </c>
      <c r="J34" s="8">
        <v>208482.99481999999</v>
      </c>
      <c r="K34" s="9">
        <f t="shared" si="11"/>
        <v>0.69012517066304369</v>
      </c>
      <c r="L34" s="9">
        <f t="shared" si="11"/>
        <v>0.83506896368639827</v>
      </c>
      <c r="M34" s="22">
        <f t="shared" si="13"/>
        <v>1.2100253681286521</v>
      </c>
    </row>
    <row r="35" spans="1:14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</sheetData>
  <mergeCells count="10">
    <mergeCell ref="A1:K1"/>
    <mergeCell ref="A2:K2"/>
    <mergeCell ref="A20:F20"/>
    <mergeCell ref="A28:F28"/>
    <mergeCell ref="A4:D4"/>
    <mergeCell ref="H4:M4"/>
    <mergeCell ref="H12:M12"/>
    <mergeCell ref="H20:M20"/>
    <mergeCell ref="A12:F12"/>
    <mergeCell ref="H28:M28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ACFB-7422-4FC7-A064-12A17B355625}">
  <sheetPr>
    <pageSetUpPr fitToPage="1"/>
  </sheetPr>
  <dimension ref="A1:O11"/>
  <sheetViews>
    <sheetView tabSelected="1" workbookViewId="0">
      <selection activeCell="E9" sqref="E9"/>
    </sheetView>
  </sheetViews>
  <sheetFormatPr baseColWidth="10" defaultColWidth="15" defaultRowHeight="15" x14ac:dyDescent="0.2"/>
  <sheetData>
    <row r="1" spans="1:15" ht="20" x14ac:dyDescent="0.2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5" x14ac:dyDescent="0.2">
      <c r="A3" s="28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77.25" customHeight="1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68</v>
      </c>
      <c r="F4" s="2" t="s">
        <v>69</v>
      </c>
      <c r="G4" s="2" t="s">
        <v>70</v>
      </c>
      <c r="H4" s="2" t="s">
        <v>71</v>
      </c>
      <c r="I4" s="2" t="s">
        <v>8</v>
      </c>
      <c r="J4" s="3" t="s">
        <v>72</v>
      </c>
      <c r="K4" s="20" t="s">
        <v>73</v>
      </c>
      <c r="L4" s="24" t="s">
        <v>74</v>
      </c>
      <c r="M4" s="20" t="s">
        <v>75</v>
      </c>
      <c r="N4" s="3" t="s">
        <v>76</v>
      </c>
      <c r="O4" s="21" t="s">
        <v>74</v>
      </c>
    </row>
    <row r="5" spans="1:15" x14ac:dyDescent="0.2">
      <c r="A5" s="7">
        <v>2015</v>
      </c>
      <c r="B5" s="8">
        <v>1687700.0611091359</v>
      </c>
      <c r="C5" s="8">
        <v>247036.20689199172</v>
      </c>
      <c r="D5" s="8">
        <v>1440663.8542169654</v>
      </c>
      <c r="E5" s="8">
        <v>821977.1776049044</v>
      </c>
      <c r="F5" s="8">
        <v>865722.8835038722</v>
      </c>
      <c r="G5" s="8">
        <v>118127.82357599934</v>
      </c>
      <c r="H5" s="8">
        <v>128908.38331599985</v>
      </c>
      <c r="I5" s="10">
        <v>0.14637447292005343</v>
      </c>
      <c r="J5" s="9">
        <f>E5/B5</f>
        <v>0.48703984585075566</v>
      </c>
      <c r="K5" s="9">
        <f>G5/C5</f>
        <v>0.47818020306491654</v>
      </c>
      <c r="L5" s="25">
        <f>(K5/J5)</f>
        <v>0.98180920337151634</v>
      </c>
      <c r="M5" s="9">
        <f>F5/B5</f>
        <v>0.51296015414903151</v>
      </c>
      <c r="N5" s="9">
        <f>H5/C5</f>
        <v>0.52181979693511371</v>
      </c>
      <c r="O5" s="22">
        <f>(N5/M5)</f>
        <v>1.0172716003658799</v>
      </c>
    </row>
    <row r="6" spans="1:15" x14ac:dyDescent="0.2">
      <c r="A6" s="7">
        <v>2016</v>
      </c>
      <c r="B6" s="8">
        <v>1681935.4176941537</v>
      </c>
      <c r="C6" s="8">
        <v>244182.72380998381</v>
      </c>
      <c r="D6" s="8">
        <v>1437752.6938840158</v>
      </c>
      <c r="E6" s="8">
        <v>819667.13568594889</v>
      </c>
      <c r="F6" s="8">
        <v>862268.28200790193</v>
      </c>
      <c r="G6" s="8">
        <v>116463.37585300062</v>
      </c>
      <c r="H6" s="8">
        <v>127719.34795700166</v>
      </c>
      <c r="I6" s="10">
        <v>0.14517960751712194</v>
      </c>
      <c r="J6" s="9">
        <f t="shared" ref="J6:J9" si="0">E6/B6</f>
        <v>0.48733567713894155</v>
      </c>
      <c r="K6" s="9">
        <f t="shared" ref="K6:K9" si="1">G6/C6</f>
        <v>0.47695174349692804</v>
      </c>
      <c r="L6" s="25">
        <f t="shared" ref="L6:L9" si="2">(K6/J6)</f>
        <v>0.97869244110553189</v>
      </c>
      <c r="M6" s="9">
        <f t="shared" ref="M6:M9" si="3">F6/B6</f>
        <v>0.51266432286087837</v>
      </c>
      <c r="N6" s="9">
        <f t="shared" ref="N6:N9" si="4">H6/C6</f>
        <v>0.52304825650314757</v>
      </c>
      <c r="O6" s="22">
        <f t="shared" ref="O6:O9" si="5">(N6/M6)</f>
        <v>1.0202548396274633</v>
      </c>
    </row>
    <row r="7" spans="1:15" x14ac:dyDescent="0.2">
      <c r="A7" s="7">
        <v>2017</v>
      </c>
      <c r="B7" s="8">
        <v>1674240.8855993121</v>
      </c>
      <c r="C7" s="8">
        <v>250518.41771697896</v>
      </c>
      <c r="D7" s="8">
        <v>1423722.467882101</v>
      </c>
      <c r="E7" s="8">
        <v>815365.46436691261</v>
      </c>
      <c r="F7" s="8">
        <v>858875.42123186029</v>
      </c>
      <c r="G7" s="8">
        <v>119456.24175299999</v>
      </c>
      <c r="H7" s="8">
        <v>131062.17596400094</v>
      </c>
      <c r="I7" s="10">
        <v>0.14963104764181126</v>
      </c>
      <c r="J7" s="9">
        <f t="shared" si="0"/>
        <v>0.48700606428867849</v>
      </c>
      <c r="K7" s="9">
        <f t="shared" si="1"/>
        <v>0.47683616574632315</v>
      </c>
      <c r="L7" s="25">
        <f t="shared" si="2"/>
        <v>0.97911751148887749</v>
      </c>
      <c r="M7" s="9">
        <f t="shared" si="3"/>
        <v>0.51299393571099938</v>
      </c>
      <c r="N7" s="9">
        <f t="shared" si="4"/>
        <v>0.52316383425376456</v>
      </c>
      <c r="O7" s="22">
        <f t="shared" si="5"/>
        <v>1.0198245979821767</v>
      </c>
    </row>
    <row r="8" spans="1:15" x14ac:dyDescent="0.2">
      <c r="A8" s="7">
        <v>2018</v>
      </c>
      <c r="B8" s="8">
        <v>1667199.56801888</v>
      </c>
      <c r="C8" s="8">
        <v>246952.23574199463</v>
      </c>
      <c r="D8" s="8">
        <v>1420247.3322767438</v>
      </c>
      <c r="E8" s="8">
        <v>811712.44244012237</v>
      </c>
      <c r="F8" s="8">
        <v>855487.12557908136</v>
      </c>
      <c r="G8" s="8">
        <v>117115.06734099911</v>
      </c>
      <c r="H8" s="8">
        <v>129837.16840099898</v>
      </c>
      <c r="I8" s="10">
        <v>0.14812398016360215</v>
      </c>
      <c r="J8" s="9">
        <f t="shared" si="0"/>
        <v>0.48687179268206854</v>
      </c>
      <c r="K8" s="9">
        <f t="shared" si="1"/>
        <v>0.47424177792565536</v>
      </c>
      <c r="L8" s="25">
        <f t="shared" si="2"/>
        <v>0.9740588488668912</v>
      </c>
      <c r="M8" s="9">
        <f t="shared" si="3"/>
        <v>0.5131282073181257</v>
      </c>
      <c r="N8" s="9">
        <f t="shared" si="4"/>
        <v>0.52575822207435863</v>
      </c>
      <c r="O8" s="22">
        <f t="shared" si="5"/>
        <v>1.024613760413297</v>
      </c>
    </row>
    <row r="9" spans="1:15" x14ac:dyDescent="0.2">
      <c r="A9" s="7">
        <v>2019</v>
      </c>
      <c r="B9" s="8">
        <v>1660248.1359864005</v>
      </c>
      <c r="C9" s="8">
        <v>249659.61361898464</v>
      </c>
      <c r="D9" s="8">
        <v>1410588.5223670206</v>
      </c>
      <c r="E9" s="8"/>
      <c r="F9" s="8">
        <v>852068.54191279365</v>
      </c>
      <c r="G9" s="8">
        <v>118289.06873699969</v>
      </c>
      <c r="H9" s="8">
        <v>131370.54488199996</v>
      </c>
      <c r="I9" s="10">
        <v>0.15037487963849139</v>
      </c>
      <c r="J9" s="9">
        <f t="shared" si="0"/>
        <v>0</v>
      </c>
      <c r="K9" s="9">
        <f t="shared" si="1"/>
        <v>0.47380137709227288</v>
      </c>
      <c r="L9" s="25" t="e">
        <f t="shared" si="2"/>
        <v>#DIV/0!</v>
      </c>
      <c r="M9" s="9">
        <f t="shared" si="3"/>
        <v>0.51321758684376151</v>
      </c>
      <c r="N9" s="9">
        <f t="shared" si="4"/>
        <v>0.52619862290778718</v>
      </c>
      <c r="O9" s="22">
        <f t="shared" si="5"/>
        <v>1.0252934357605665</v>
      </c>
    </row>
    <row r="11" spans="1:15" x14ac:dyDescent="0.2">
      <c r="A11" s="27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mergeCells count="3">
    <mergeCell ref="A3:O3"/>
    <mergeCell ref="A1:O1"/>
    <mergeCell ref="A11:L11"/>
  </mergeCell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688CB786C8F448536572D4FCD883F" ma:contentTypeVersion="10" ma:contentTypeDescription="Create a new document." ma:contentTypeScope="" ma:versionID="a3f5685da8a63f5257d0edd76dbb7262">
  <xsd:schema xmlns:xsd="http://www.w3.org/2001/XMLSchema" xmlns:xs="http://www.w3.org/2001/XMLSchema" xmlns:p="http://schemas.microsoft.com/office/2006/metadata/properties" xmlns:ns2="afdcdb60-fb81-4fa6-a637-b38388d102ef" xmlns:ns3="149dd49f-01b0-4c9e-bd75-cefe4cddab4b" targetNamespace="http://schemas.microsoft.com/office/2006/metadata/properties" ma:root="true" ma:fieldsID="9dab7e456c9368afc88f6fb3ff0e862a" ns2:_="" ns3:_="">
    <xsd:import namespace="afdcdb60-fb81-4fa6-a637-b38388d102ef"/>
    <xsd:import namespace="149dd49f-01b0-4c9e-bd75-cefe4cddab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cdb60-fb81-4fa6-a637-b38388d102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dd49f-01b0-4c9e-bd75-cefe4cdda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506CFE1-FA9B-4CC4-BAEE-B08D6DE882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95A74A-225E-4073-B71C-F48420A92B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1DE15C-0017-493E-8179-66A0302C4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dcdb60-fb81-4fa6-a637-b38388d102ef"/>
    <ds:schemaRef ds:uri="149dd49f-01b0-4c9e-bd75-cefe4cddab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655167-DA3A-4767-B9A7-B6D93E0CF3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Economic Disadvantage Status</vt:lpstr>
      <vt:lpstr>Race and Ethnicity</vt:lpstr>
      <vt:lpstr>Gender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Lohr, Maria</dc:creator>
  <cp:keywords/>
  <dc:description/>
  <cp:lastModifiedBy>Derek Rouch</cp:lastModifiedBy>
  <cp:revision/>
  <dcterms:created xsi:type="dcterms:W3CDTF">2020-02-14T14:18:25Z</dcterms:created>
  <dcterms:modified xsi:type="dcterms:W3CDTF">2021-07-07T20:55:37Z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0x010100DD7688CB786C8F448536572D4FCD883F</vt:lpwstr>
  </property>
</Properties>
</file>